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E:\BMX 2019\Teamclassement\"/>
    </mc:Choice>
  </mc:AlternateContent>
  <xr:revisionPtr revIDLastSave="0" documentId="13_ncr:1_{D9E155A0-5171-4A6C-8F67-4667D2B2C9D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Teamstand" sheetId="5" r:id="rId1"/>
    <sheet name="RIJDERS" sheetId="1" r:id="rId2"/>
    <sheet name="Punten" sheetId="6" r:id="rId3"/>
    <sheet name="Klasses" sheetId="7" r:id="rId4"/>
  </sheets>
  <definedNames>
    <definedName name="_xlnm._FilterDatabase" localSheetId="1" hidden="1">RIJDERS!$A$1:$AC$128</definedName>
    <definedName name="_xlnm._FilterDatabase" localSheetId="0" hidden="1">Teamstand!$K$4:$K$362</definedName>
    <definedName name="_xlnm.Print_Area" localSheetId="0">Teamstand!$B$1:$K$13</definedName>
    <definedName name="_xlnm.Print_Titles" localSheetId="1">RIJDERS!$1:$1</definedName>
    <definedName name="_xlnm.Print_Titles" localSheetId="0">Teamstand!$4:$4</definedName>
  </definedNames>
  <calcPr calcId="181029"/>
  <pivotCaches>
    <pivotCache cacheId="5" r:id="rId5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1" i="1" l="1"/>
  <c r="Q101" i="1"/>
  <c r="R101" i="1"/>
  <c r="S101" i="1"/>
  <c r="T101" i="1"/>
  <c r="U101" i="1"/>
  <c r="W101" i="1"/>
  <c r="X101" i="1"/>
  <c r="X102" i="1" s="1"/>
  <c r="Y101" i="1"/>
  <c r="AA101" i="1"/>
  <c r="AB101" i="1"/>
  <c r="P102" i="1"/>
  <c r="Q102" i="1"/>
  <c r="R102" i="1"/>
  <c r="S102" i="1"/>
  <c r="T102" i="1"/>
  <c r="U102" i="1"/>
  <c r="W102" i="1"/>
  <c r="Y102" i="1"/>
  <c r="AA102" i="1"/>
  <c r="AB102" i="1"/>
  <c r="P103" i="1"/>
  <c r="Q103" i="1"/>
  <c r="R103" i="1"/>
  <c r="S103" i="1"/>
  <c r="T103" i="1"/>
  <c r="U103" i="1"/>
  <c r="W103" i="1"/>
  <c r="X103" i="1"/>
  <c r="X104" i="1" s="1"/>
  <c r="X105" i="1" s="1"/>
  <c r="X106" i="1" s="1"/>
  <c r="Y103" i="1"/>
  <c r="AA103" i="1"/>
  <c r="AB103" i="1"/>
  <c r="P104" i="1"/>
  <c r="Q104" i="1"/>
  <c r="R104" i="1"/>
  <c r="S104" i="1"/>
  <c r="T104" i="1"/>
  <c r="U104" i="1"/>
  <c r="W104" i="1"/>
  <c r="Y104" i="1"/>
  <c r="AA104" i="1"/>
  <c r="AB104" i="1"/>
  <c r="P105" i="1"/>
  <c r="Q105" i="1"/>
  <c r="R105" i="1"/>
  <c r="S105" i="1"/>
  <c r="T105" i="1"/>
  <c r="U105" i="1"/>
  <c r="W105" i="1"/>
  <c r="Y105" i="1"/>
  <c r="AA105" i="1"/>
  <c r="AB105" i="1"/>
  <c r="P106" i="1"/>
  <c r="Q106" i="1"/>
  <c r="S106" i="1"/>
  <c r="T106" i="1"/>
  <c r="U106" i="1"/>
  <c r="W106" i="1"/>
  <c r="Y106" i="1"/>
  <c r="AA106" i="1"/>
  <c r="AB106" i="1"/>
  <c r="P107" i="1"/>
  <c r="Q107" i="1"/>
  <c r="R107" i="1"/>
  <c r="S107" i="1"/>
  <c r="T107" i="1"/>
  <c r="U107" i="1"/>
  <c r="W107" i="1"/>
  <c r="X107" i="1"/>
  <c r="X108" i="1" s="1"/>
  <c r="Y107" i="1"/>
  <c r="AA107" i="1"/>
  <c r="AB107" i="1"/>
  <c r="P108" i="1"/>
  <c r="Q108" i="1"/>
  <c r="R108" i="1"/>
  <c r="S108" i="1"/>
  <c r="T108" i="1"/>
  <c r="U108" i="1"/>
  <c r="W108" i="1"/>
  <c r="Y108" i="1"/>
  <c r="AA108" i="1"/>
  <c r="AB108" i="1"/>
  <c r="P109" i="1"/>
  <c r="Q109" i="1"/>
  <c r="R109" i="1"/>
  <c r="S109" i="1"/>
  <c r="T109" i="1"/>
  <c r="U109" i="1"/>
  <c r="W109" i="1"/>
  <c r="X109" i="1"/>
  <c r="X110" i="1" s="1"/>
  <c r="X111" i="1" s="1"/>
  <c r="X112" i="1" s="1"/>
  <c r="Y109" i="1"/>
  <c r="AA109" i="1"/>
  <c r="AB109" i="1"/>
  <c r="P110" i="1"/>
  <c r="Q110" i="1"/>
  <c r="R110" i="1"/>
  <c r="S110" i="1"/>
  <c r="T110" i="1"/>
  <c r="U110" i="1"/>
  <c r="W110" i="1"/>
  <c r="Y110" i="1"/>
  <c r="AA110" i="1"/>
  <c r="AB110" i="1"/>
  <c r="P111" i="1"/>
  <c r="Q111" i="1"/>
  <c r="R111" i="1"/>
  <c r="S111" i="1"/>
  <c r="T111" i="1"/>
  <c r="U111" i="1"/>
  <c r="W111" i="1"/>
  <c r="Y111" i="1"/>
  <c r="AA111" i="1"/>
  <c r="AB111" i="1"/>
  <c r="P112" i="1"/>
  <c r="Q112" i="1"/>
  <c r="S112" i="1"/>
  <c r="T112" i="1"/>
  <c r="U112" i="1"/>
  <c r="W112" i="1"/>
  <c r="Y112" i="1"/>
  <c r="AA112" i="1"/>
  <c r="AB112" i="1"/>
  <c r="P113" i="1"/>
  <c r="Q113" i="1"/>
  <c r="R113" i="1"/>
  <c r="S113" i="1"/>
  <c r="T113" i="1"/>
  <c r="U113" i="1"/>
  <c r="W113" i="1"/>
  <c r="X113" i="1"/>
  <c r="X114" i="1" s="1"/>
  <c r="X115" i="1" s="1"/>
  <c r="X116" i="1" s="1"/>
  <c r="Y113" i="1"/>
  <c r="AA113" i="1"/>
  <c r="AB113" i="1"/>
  <c r="P114" i="1"/>
  <c r="Q114" i="1"/>
  <c r="R114" i="1"/>
  <c r="S114" i="1"/>
  <c r="T114" i="1"/>
  <c r="U114" i="1"/>
  <c r="W114" i="1"/>
  <c r="Y114" i="1"/>
  <c r="AA114" i="1"/>
  <c r="AB114" i="1"/>
  <c r="P115" i="1"/>
  <c r="Q115" i="1"/>
  <c r="R115" i="1"/>
  <c r="S115" i="1"/>
  <c r="T115" i="1"/>
  <c r="U115" i="1"/>
  <c r="W115" i="1"/>
  <c r="Y115" i="1"/>
  <c r="AA115" i="1"/>
  <c r="AB115" i="1"/>
  <c r="P116" i="1"/>
  <c r="Q116" i="1"/>
  <c r="R116" i="1"/>
  <c r="S116" i="1"/>
  <c r="T116" i="1"/>
  <c r="U116" i="1"/>
  <c r="W116" i="1"/>
  <c r="Y116" i="1"/>
  <c r="AA116" i="1"/>
  <c r="AB116" i="1"/>
  <c r="P117" i="1"/>
  <c r="Q117" i="1"/>
  <c r="R117" i="1"/>
  <c r="S117" i="1"/>
  <c r="T117" i="1"/>
  <c r="U117" i="1"/>
  <c r="W117" i="1"/>
  <c r="X117" i="1"/>
  <c r="Y117" i="1"/>
  <c r="AA117" i="1"/>
  <c r="AB117" i="1"/>
  <c r="P118" i="1"/>
  <c r="Q118" i="1"/>
  <c r="R118" i="1"/>
  <c r="S118" i="1"/>
  <c r="T118" i="1"/>
  <c r="U118" i="1"/>
  <c r="W118" i="1"/>
  <c r="X118" i="1"/>
  <c r="X119" i="1" s="1"/>
  <c r="X120" i="1" s="1"/>
  <c r="Y118" i="1"/>
  <c r="AA118" i="1"/>
  <c r="AB118" i="1"/>
  <c r="P119" i="1"/>
  <c r="Q119" i="1"/>
  <c r="R119" i="1"/>
  <c r="S119" i="1"/>
  <c r="T119" i="1"/>
  <c r="U119" i="1"/>
  <c r="W119" i="1"/>
  <c r="Y119" i="1"/>
  <c r="AA119" i="1"/>
  <c r="AB119" i="1"/>
  <c r="P120" i="1"/>
  <c r="Q120" i="1"/>
  <c r="R120" i="1"/>
  <c r="S120" i="1"/>
  <c r="T120" i="1"/>
  <c r="U120" i="1"/>
  <c r="W120" i="1"/>
  <c r="Y120" i="1"/>
  <c r="AA120" i="1"/>
  <c r="AB120" i="1"/>
  <c r="P121" i="1"/>
  <c r="Q121" i="1"/>
  <c r="R121" i="1"/>
  <c r="S121" i="1"/>
  <c r="T121" i="1"/>
  <c r="U121" i="1"/>
  <c r="W121" i="1"/>
  <c r="X121" i="1"/>
  <c r="X122" i="1" s="1"/>
  <c r="X123" i="1" s="1"/>
  <c r="X124" i="1" s="1"/>
  <c r="Y121" i="1"/>
  <c r="AA121" i="1"/>
  <c r="AB121" i="1"/>
  <c r="P122" i="1"/>
  <c r="Q122" i="1"/>
  <c r="R122" i="1"/>
  <c r="S122" i="1"/>
  <c r="T122" i="1"/>
  <c r="U122" i="1"/>
  <c r="W122" i="1"/>
  <c r="Y122" i="1"/>
  <c r="AA122" i="1"/>
  <c r="AB122" i="1"/>
  <c r="P123" i="1"/>
  <c r="Q123" i="1"/>
  <c r="R123" i="1"/>
  <c r="S123" i="1"/>
  <c r="T123" i="1"/>
  <c r="U123" i="1"/>
  <c r="W123" i="1"/>
  <c r="Y123" i="1"/>
  <c r="AA123" i="1"/>
  <c r="AB123" i="1"/>
  <c r="P124" i="1"/>
  <c r="Q124" i="1"/>
  <c r="R124" i="1"/>
  <c r="S124" i="1"/>
  <c r="T124" i="1"/>
  <c r="U124" i="1"/>
  <c r="W124" i="1"/>
  <c r="Y124" i="1"/>
  <c r="AA124" i="1"/>
  <c r="AB124" i="1"/>
  <c r="P125" i="1"/>
  <c r="Q125" i="1"/>
  <c r="R125" i="1"/>
  <c r="S125" i="1"/>
  <c r="T125" i="1"/>
  <c r="U125" i="1"/>
  <c r="W125" i="1"/>
  <c r="X125" i="1"/>
  <c r="X126" i="1" s="1"/>
  <c r="X127" i="1" s="1"/>
  <c r="X128" i="1" s="1"/>
  <c r="Y125" i="1"/>
  <c r="AA125" i="1"/>
  <c r="AB125" i="1"/>
  <c r="P126" i="1"/>
  <c r="Q126" i="1"/>
  <c r="R126" i="1"/>
  <c r="S126" i="1"/>
  <c r="T126" i="1"/>
  <c r="U126" i="1"/>
  <c r="W126" i="1"/>
  <c r="Y126" i="1"/>
  <c r="AA126" i="1"/>
  <c r="AB126" i="1"/>
  <c r="P127" i="1"/>
  <c r="Q127" i="1"/>
  <c r="R127" i="1"/>
  <c r="S127" i="1"/>
  <c r="T127" i="1"/>
  <c r="U127" i="1"/>
  <c r="W127" i="1"/>
  <c r="Y127" i="1"/>
  <c r="AA127" i="1"/>
  <c r="AB127" i="1"/>
  <c r="P128" i="1"/>
  <c r="Q128" i="1"/>
  <c r="R128" i="1"/>
  <c r="S128" i="1"/>
  <c r="T128" i="1"/>
  <c r="U128" i="1"/>
  <c r="W128" i="1"/>
  <c r="Y128" i="1"/>
  <c r="AA128" i="1"/>
  <c r="AB128" i="1"/>
  <c r="P129" i="1"/>
  <c r="Q129" i="1"/>
  <c r="R129" i="1"/>
  <c r="S129" i="1"/>
  <c r="T129" i="1"/>
  <c r="U129" i="1"/>
  <c r="W129" i="1"/>
  <c r="X129" i="1"/>
  <c r="Y129" i="1"/>
  <c r="AA129" i="1"/>
  <c r="AB129" i="1"/>
  <c r="P130" i="1"/>
  <c r="Q130" i="1"/>
  <c r="R130" i="1"/>
  <c r="S130" i="1"/>
  <c r="T130" i="1"/>
  <c r="U130" i="1"/>
  <c r="W130" i="1"/>
  <c r="X130" i="1"/>
  <c r="X131" i="1" s="1"/>
  <c r="X132" i="1" s="1"/>
  <c r="Y130" i="1"/>
  <c r="AA130" i="1"/>
  <c r="AB130" i="1"/>
  <c r="P131" i="1"/>
  <c r="Q131" i="1"/>
  <c r="R131" i="1"/>
  <c r="S131" i="1"/>
  <c r="T131" i="1"/>
  <c r="U131" i="1"/>
  <c r="W131" i="1"/>
  <c r="Y131" i="1"/>
  <c r="AA131" i="1"/>
  <c r="AB131" i="1"/>
  <c r="P132" i="1"/>
  <c r="Q132" i="1"/>
  <c r="R132" i="1"/>
  <c r="S132" i="1"/>
  <c r="T132" i="1"/>
  <c r="U132" i="1"/>
  <c r="W132" i="1"/>
  <c r="Y132" i="1"/>
  <c r="AA132" i="1"/>
  <c r="AB132" i="1"/>
  <c r="P133" i="1"/>
  <c r="Q133" i="1"/>
  <c r="R133" i="1"/>
  <c r="S133" i="1"/>
  <c r="T133" i="1"/>
  <c r="U133" i="1"/>
  <c r="W133" i="1"/>
  <c r="X133" i="1"/>
  <c r="X134" i="1" s="1"/>
  <c r="X135" i="1" s="1"/>
  <c r="X136" i="1" s="1"/>
  <c r="Y133" i="1"/>
  <c r="AA133" i="1"/>
  <c r="AB133" i="1"/>
  <c r="P134" i="1"/>
  <c r="Q134" i="1"/>
  <c r="R134" i="1"/>
  <c r="S134" i="1"/>
  <c r="T134" i="1"/>
  <c r="U134" i="1"/>
  <c r="W134" i="1"/>
  <c r="Y134" i="1"/>
  <c r="AA134" i="1"/>
  <c r="AB134" i="1"/>
  <c r="P135" i="1"/>
  <c r="Q135" i="1"/>
  <c r="R135" i="1"/>
  <c r="S135" i="1"/>
  <c r="T135" i="1"/>
  <c r="U135" i="1"/>
  <c r="W135" i="1"/>
  <c r="Y135" i="1"/>
  <c r="AA135" i="1"/>
  <c r="AB135" i="1"/>
  <c r="P136" i="1"/>
  <c r="Q136" i="1"/>
  <c r="R136" i="1"/>
  <c r="S136" i="1"/>
  <c r="T136" i="1"/>
  <c r="U136" i="1"/>
  <c r="W136" i="1"/>
  <c r="Y136" i="1"/>
  <c r="AA136" i="1"/>
  <c r="AB136" i="1"/>
  <c r="P137" i="1"/>
  <c r="Q137" i="1"/>
  <c r="R137" i="1"/>
  <c r="S137" i="1"/>
  <c r="T137" i="1"/>
  <c r="U137" i="1"/>
  <c r="W137" i="1"/>
  <c r="X137" i="1"/>
  <c r="X138" i="1" s="1"/>
  <c r="X139" i="1" s="1"/>
  <c r="X140" i="1" s="1"/>
  <c r="Y137" i="1"/>
  <c r="AA137" i="1"/>
  <c r="AB137" i="1"/>
  <c r="P138" i="1"/>
  <c r="Q138" i="1"/>
  <c r="R138" i="1"/>
  <c r="S138" i="1"/>
  <c r="T138" i="1"/>
  <c r="U138" i="1"/>
  <c r="W138" i="1"/>
  <c r="Y138" i="1"/>
  <c r="AA138" i="1"/>
  <c r="AB138" i="1"/>
  <c r="P139" i="1"/>
  <c r="Q139" i="1"/>
  <c r="R139" i="1"/>
  <c r="S139" i="1"/>
  <c r="T139" i="1"/>
  <c r="U139" i="1"/>
  <c r="W139" i="1"/>
  <c r="Y139" i="1"/>
  <c r="AA139" i="1"/>
  <c r="AB139" i="1"/>
  <c r="P140" i="1"/>
  <c r="Q140" i="1"/>
  <c r="R140" i="1"/>
  <c r="S140" i="1"/>
  <c r="T140" i="1"/>
  <c r="U140" i="1"/>
  <c r="W140" i="1"/>
  <c r="Y140" i="1"/>
  <c r="AA140" i="1"/>
  <c r="AB140" i="1"/>
  <c r="P141" i="1"/>
  <c r="Q141" i="1"/>
  <c r="R141" i="1"/>
  <c r="S141" i="1"/>
  <c r="T141" i="1"/>
  <c r="U141" i="1"/>
  <c r="W141" i="1"/>
  <c r="X141" i="1"/>
  <c r="Y141" i="1"/>
  <c r="AA141" i="1"/>
  <c r="AB141" i="1"/>
  <c r="P142" i="1"/>
  <c r="Q142" i="1"/>
  <c r="R142" i="1"/>
  <c r="S142" i="1"/>
  <c r="T142" i="1"/>
  <c r="U142" i="1"/>
  <c r="W142" i="1"/>
  <c r="X142" i="1"/>
  <c r="X143" i="1" s="1"/>
  <c r="X144" i="1" s="1"/>
  <c r="Y142" i="1"/>
  <c r="AA142" i="1"/>
  <c r="AB142" i="1"/>
  <c r="P143" i="1"/>
  <c r="Q143" i="1"/>
  <c r="R143" i="1"/>
  <c r="S143" i="1"/>
  <c r="T143" i="1"/>
  <c r="U143" i="1"/>
  <c r="W143" i="1"/>
  <c r="Y143" i="1"/>
  <c r="AA143" i="1"/>
  <c r="AB143" i="1"/>
  <c r="P144" i="1"/>
  <c r="Q144" i="1"/>
  <c r="R144" i="1"/>
  <c r="S144" i="1"/>
  <c r="T144" i="1"/>
  <c r="U144" i="1"/>
  <c r="W144" i="1"/>
  <c r="Y144" i="1"/>
  <c r="AA144" i="1"/>
  <c r="AB144" i="1"/>
  <c r="P145" i="1"/>
  <c r="Q145" i="1"/>
  <c r="R145" i="1"/>
  <c r="S145" i="1"/>
  <c r="T145" i="1"/>
  <c r="U145" i="1"/>
  <c r="W145" i="1"/>
  <c r="X145" i="1"/>
  <c r="Y145" i="1"/>
  <c r="AA145" i="1"/>
  <c r="AB145" i="1"/>
  <c r="P146" i="1"/>
  <c r="Q146" i="1"/>
  <c r="R146" i="1"/>
  <c r="S146" i="1"/>
  <c r="T146" i="1"/>
  <c r="U146" i="1"/>
  <c r="W146" i="1"/>
  <c r="X146" i="1"/>
  <c r="X147" i="1" s="1"/>
  <c r="X148" i="1" s="1"/>
  <c r="Y146" i="1"/>
  <c r="AA146" i="1"/>
  <c r="AB146" i="1"/>
  <c r="P147" i="1"/>
  <c r="Q147" i="1"/>
  <c r="R147" i="1"/>
  <c r="S147" i="1"/>
  <c r="T147" i="1"/>
  <c r="U147" i="1"/>
  <c r="W147" i="1"/>
  <c r="Y147" i="1"/>
  <c r="AA147" i="1"/>
  <c r="AB147" i="1"/>
  <c r="P148" i="1"/>
  <c r="Q148" i="1"/>
  <c r="R148" i="1"/>
  <c r="S148" i="1"/>
  <c r="T148" i="1"/>
  <c r="U148" i="1"/>
  <c r="W148" i="1"/>
  <c r="Y148" i="1"/>
  <c r="AA148" i="1"/>
  <c r="AB148" i="1"/>
  <c r="P54" i="1"/>
  <c r="Q54" i="1"/>
  <c r="R54" i="1"/>
  <c r="S54" i="1"/>
  <c r="T54" i="1"/>
  <c r="U54" i="1"/>
  <c r="W54" i="1"/>
  <c r="X54" i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2" i="1" s="1"/>
  <c r="X3" i="1" s="1"/>
  <c r="X4" i="1" s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603" i="1" s="1"/>
  <c r="X604" i="1" s="1"/>
  <c r="X605" i="1" s="1"/>
  <c r="X606" i="1" s="1"/>
  <c r="X607" i="1" s="1"/>
  <c r="X608" i="1" s="1"/>
  <c r="X609" i="1" s="1"/>
  <c r="X610" i="1" s="1"/>
  <c r="X611" i="1" s="1"/>
  <c r="X612" i="1" s="1"/>
  <c r="X613" i="1" s="1"/>
  <c r="X614" i="1" s="1"/>
  <c r="X615" i="1" s="1"/>
  <c r="X616" i="1" s="1"/>
  <c r="X617" i="1" s="1"/>
  <c r="X618" i="1" s="1"/>
  <c r="X619" i="1" s="1"/>
  <c r="X620" i="1" s="1"/>
  <c r="X621" i="1" s="1"/>
  <c r="X622" i="1" s="1"/>
  <c r="X623" i="1" s="1"/>
  <c r="X624" i="1" s="1"/>
  <c r="X625" i="1" s="1"/>
  <c r="X626" i="1" s="1"/>
  <c r="X627" i="1" s="1"/>
  <c r="X628" i="1" s="1"/>
  <c r="X629" i="1" s="1"/>
  <c r="X630" i="1" s="1"/>
  <c r="X631" i="1" s="1"/>
  <c r="X632" i="1" s="1"/>
  <c r="X633" i="1" s="1"/>
  <c r="X634" i="1" s="1"/>
  <c r="X635" i="1" s="1"/>
  <c r="X636" i="1" s="1"/>
  <c r="X637" i="1" s="1"/>
  <c r="X638" i="1" s="1"/>
  <c r="X639" i="1" s="1"/>
  <c r="X640" i="1" s="1"/>
  <c r="X641" i="1" s="1"/>
  <c r="X642" i="1" s="1"/>
  <c r="X643" i="1" s="1"/>
  <c r="X644" i="1" s="1"/>
  <c r="X645" i="1" s="1"/>
  <c r="X646" i="1" s="1"/>
  <c r="X647" i="1" s="1"/>
  <c r="X648" i="1" s="1"/>
  <c r="X649" i="1" s="1"/>
  <c r="X650" i="1" s="1"/>
  <c r="X651" i="1" s="1"/>
  <c r="X652" i="1" s="1"/>
  <c r="X653" i="1" s="1"/>
  <c r="X654" i="1" s="1"/>
  <c r="X655" i="1" s="1"/>
  <c r="X656" i="1" s="1"/>
  <c r="X657" i="1" s="1"/>
  <c r="X658" i="1" s="1"/>
  <c r="X659" i="1" s="1"/>
  <c r="X660" i="1" s="1"/>
  <c r="X661" i="1" s="1"/>
  <c r="X662" i="1" s="1"/>
  <c r="X663" i="1" s="1"/>
  <c r="X664" i="1" s="1"/>
  <c r="X665" i="1" s="1"/>
  <c r="X666" i="1" s="1"/>
  <c r="X667" i="1" s="1"/>
  <c r="X668" i="1" s="1"/>
  <c r="X669" i="1" s="1"/>
  <c r="X670" i="1" s="1"/>
  <c r="X671" i="1" s="1"/>
  <c r="X672" i="1" s="1"/>
  <c r="X673" i="1" s="1"/>
  <c r="X674" i="1" s="1"/>
  <c r="X675" i="1" s="1"/>
  <c r="X676" i="1" s="1"/>
  <c r="X677" i="1" s="1"/>
  <c r="X678" i="1" s="1"/>
  <c r="X679" i="1" s="1"/>
  <c r="X680" i="1" s="1"/>
  <c r="X681" i="1" s="1"/>
  <c r="X682" i="1" s="1"/>
  <c r="X683" i="1" s="1"/>
  <c r="X684" i="1" s="1"/>
  <c r="X685" i="1" s="1"/>
  <c r="X686" i="1" s="1"/>
  <c r="X687" i="1" s="1"/>
  <c r="X688" i="1" s="1"/>
  <c r="X689" i="1" s="1"/>
  <c r="X690" i="1" s="1"/>
  <c r="X691" i="1" s="1"/>
  <c r="X692" i="1" s="1"/>
  <c r="X693" i="1" s="1"/>
  <c r="X694" i="1" s="1"/>
  <c r="X695" i="1" s="1"/>
  <c r="X696" i="1" s="1"/>
  <c r="X697" i="1" s="1"/>
  <c r="X698" i="1" s="1"/>
  <c r="X699" i="1" s="1"/>
  <c r="X700" i="1" s="1"/>
  <c r="X701" i="1" s="1"/>
  <c r="X702" i="1" s="1"/>
  <c r="X703" i="1" s="1"/>
  <c r="X704" i="1" s="1"/>
  <c r="X705" i="1" s="1"/>
  <c r="X706" i="1" s="1"/>
  <c r="X707" i="1" s="1"/>
  <c r="X708" i="1" s="1"/>
  <c r="X709" i="1" s="1"/>
  <c r="X710" i="1" s="1"/>
  <c r="X711" i="1" s="1"/>
  <c r="X712" i="1" s="1"/>
  <c r="X713" i="1" s="1"/>
  <c r="X714" i="1" s="1"/>
  <c r="X715" i="1" s="1"/>
  <c r="X716" i="1" s="1"/>
  <c r="X717" i="1" s="1"/>
  <c r="X718" i="1" s="1"/>
  <c r="X719" i="1" s="1"/>
  <c r="X720" i="1" s="1"/>
  <c r="X721" i="1" s="1"/>
  <c r="X722" i="1" s="1"/>
  <c r="X723" i="1" s="1"/>
  <c r="X724" i="1" s="1"/>
  <c r="X725" i="1" s="1"/>
  <c r="X726" i="1" s="1"/>
  <c r="X727" i="1" s="1"/>
  <c r="X728" i="1" s="1"/>
  <c r="X729" i="1" s="1"/>
  <c r="X730" i="1" s="1"/>
  <c r="X731" i="1" s="1"/>
  <c r="X732" i="1" s="1"/>
  <c r="X733" i="1" s="1"/>
  <c r="X734" i="1" s="1"/>
  <c r="X735" i="1" s="1"/>
  <c r="X736" i="1" s="1"/>
  <c r="X737" i="1" s="1"/>
  <c r="X738" i="1" s="1"/>
  <c r="X739" i="1" s="1"/>
  <c r="X740" i="1" s="1"/>
  <c r="X741" i="1" s="1"/>
  <c r="X742" i="1" s="1"/>
  <c r="X743" i="1" s="1"/>
  <c r="X744" i="1" s="1"/>
  <c r="X745" i="1" s="1"/>
  <c r="X746" i="1" s="1"/>
  <c r="X747" i="1" s="1"/>
  <c r="X748" i="1" s="1"/>
  <c r="X749" i="1" s="1"/>
  <c r="X750" i="1" s="1"/>
  <c r="X751" i="1" s="1"/>
  <c r="X752" i="1" s="1"/>
  <c r="X753" i="1" s="1"/>
  <c r="X754" i="1" s="1"/>
  <c r="X755" i="1" s="1"/>
  <c r="X756" i="1" s="1"/>
  <c r="X757" i="1" s="1"/>
  <c r="X758" i="1" s="1"/>
  <c r="X759" i="1" s="1"/>
  <c r="X760" i="1" s="1"/>
  <c r="X761" i="1" s="1"/>
  <c r="X762" i="1" s="1"/>
  <c r="X763" i="1" s="1"/>
  <c r="X764" i="1" s="1"/>
  <c r="X765" i="1" s="1"/>
  <c r="X766" i="1" s="1"/>
  <c r="X767" i="1" s="1"/>
  <c r="X768" i="1" s="1"/>
  <c r="X769" i="1" s="1"/>
  <c r="X770" i="1" s="1"/>
  <c r="X771" i="1" s="1"/>
  <c r="X772" i="1" s="1"/>
  <c r="X773" i="1" s="1"/>
  <c r="X774" i="1" s="1"/>
  <c r="X775" i="1" s="1"/>
  <c r="X776" i="1" s="1"/>
  <c r="X777" i="1" s="1"/>
  <c r="X778" i="1" s="1"/>
  <c r="X779" i="1" s="1"/>
  <c r="X780" i="1" s="1"/>
  <c r="X781" i="1" s="1"/>
  <c r="X782" i="1" s="1"/>
  <c r="X783" i="1" s="1"/>
  <c r="X784" i="1" s="1"/>
  <c r="X785" i="1" s="1"/>
  <c r="X786" i="1" s="1"/>
  <c r="X787" i="1" s="1"/>
  <c r="X788" i="1" s="1"/>
  <c r="X789" i="1" s="1"/>
  <c r="X790" i="1" s="1"/>
  <c r="X791" i="1" s="1"/>
  <c r="X792" i="1" s="1"/>
  <c r="X793" i="1" s="1"/>
  <c r="X794" i="1" s="1"/>
  <c r="X795" i="1" s="1"/>
  <c r="X796" i="1" s="1"/>
  <c r="X797" i="1" s="1"/>
  <c r="X798" i="1" s="1"/>
  <c r="X799" i="1" s="1"/>
  <c r="X800" i="1" s="1"/>
  <c r="X801" i="1" s="1"/>
  <c r="X802" i="1" s="1"/>
  <c r="X803" i="1" s="1"/>
  <c r="X804" i="1" s="1"/>
  <c r="X805" i="1" s="1"/>
  <c r="X806" i="1" s="1"/>
  <c r="X807" i="1" s="1"/>
  <c r="X808" i="1" s="1"/>
  <c r="X809" i="1" s="1"/>
  <c r="X810" i="1" s="1"/>
  <c r="X811" i="1" s="1"/>
  <c r="X812" i="1" s="1"/>
  <c r="X813" i="1" s="1"/>
  <c r="X814" i="1" s="1"/>
  <c r="X815" i="1" s="1"/>
  <c r="X816" i="1" s="1"/>
  <c r="X817" i="1" s="1"/>
  <c r="X818" i="1" s="1"/>
  <c r="X819" i="1" s="1"/>
  <c r="X820" i="1" s="1"/>
  <c r="X821" i="1" s="1"/>
  <c r="X822" i="1" s="1"/>
  <c r="X823" i="1" s="1"/>
  <c r="X824" i="1" s="1"/>
  <c r="X825" i="1" s="1"/>
  <c r="X826" i="1" s="1"/>
  <c r="X827" i="1" s="1"/>
  <c r="X828" i="1" s="1"/>
  <c r="X829" i="1" s="1"/>
  <c r="X830" i="1" s="1"/>
  <c r="X831" i="1" s="1"/>
  <c r="X832" i="1" s="1"/>
  <c r="X833" i="1" s="1"/>
  <c r="X834" i="1" s="1"/>
  <c r="X835" i="1" s="1"/>
  <c r="X836" i="1" s="1"/>
  <c r="X837" i="1" s="1"/>
  <c r="X838" i="1" s="1"/>
  <c r="X839" i="1" s="1"/>
  <c r="X840" i="1" s="1"/>
  <c r="X841" i="1" s="1"/>
  <c r="X842" i="1" s="1"/>
  <c r="X843" i="1" s="1"/>
  <c r="X844" i="1" s="1"/>
  <c r="X845" i="1" s="1"/>
  <c r="X846" i="1" s="1"/>
  <c r="X847" i="1" s="1"/>
  <c r="X848" i="1" s="1"/>
  <c r="X849" i="1" s="1"/>
  <c r="X850" i="1" s="1"/>
  <c r="X851" i="1" s="1"/>
  <c r="X852" i="1" s="1"/>
  <c r="X853" i="1" s="1"/>
  <c r="X854" i="1" s="1"/>
  <c r="X855" i="1" s="1"/>
  <c r="X856" i="1" s="1"/>
  <c r="X857" i="1" s="1"/>
  <c r="X858" i="1" s="1"/>
  <c r="X859" i="1" s="1"/>
  <c r="X860" i="1" s="1"/>
  <c r="X861" i="1" s="1"/>
  <c r="X862" i="1" s="1"/>
  <c r="X863" i="1" s="1"/>
  <c r="X864" i="1" s="1"/>
  <c r="X865" i="1" s="1"/>
  <c r="X866" i="1" s="1"/>
  <c r="X867" i="1" s="1"/>
  <c r="X868" i="1" s="1"/>
  <c r="X869" i="1" s="1"/>
  <c r="X870" i="1" s="1"/>
  <c r="X871" i="1" s="1"/>
  <c r="X872" i="1" s="1"/>
  <c r="X873" i="1" s="1"/>
  <c r="X874" i="1" s="1"/>
  <c r="X875" i="1" s="1"/>
  <c r="X876" i="1" s="1"/>
  <c r="X877" i="1" s="1"/>
  <c r="X878" i="1" s="1"/>
  <c r="X879" i="1" s="1"/>
  <c r="X880" i="1" s="1"/>
  <c r="X881" i="1" s="1"/>
  <c r="X882" i="1" s="1"/>
  <c r="X883" i="1" s="1"/>
  <c r="X884" i="1" s="1"/>
  <c r="X885" i="1" s="1"/>
  <c r="X886" i="1" s="1"/>
  <c r="X887" i="1" s="1"/>
  <c r="X888" i="1" s="1"/>
  <c r="X889" i="1" s="1"/>
  <c r="X890" i="1" s="1"/>
  <c r="X891" i="1" s="1"/>
  <c r="X892" i="1" s="1"/>
  <c r="X893" i="1" s="1"/>
  <c r="X894" i="1" s="1"/>
  <c r="X895" i="1" s="1"/>
  <c r="X896" i="1" s="1"/>
  <c r="X897" i="1" s="1"/>
  <c r="X898" i="1" s="1"/>
  <c r="X899" i="1" s="1"/>
  <c r="X900" i="1" s="1"/>
  <c r="X901" i="1" s="1"/>
  <c r="X902" i="1" s="1"/>
  <c r="X903" i="1" s="1"/>
  <c r="X904" i="1" s="1"/>
  <c r="X905" i="1" s="1"/>
  <c r="X906" i="1" s="1"/>
  <c r="X907" i="1" s="1"/>
  <c r="X908" i="1" s="1"/>
  <c r="X909" i="1" s="1"/>
  <c r="X910" i="1" s="1"/>
  <c r="X911" i="1" s="1"/>
  <c r="X912" i="1" s="1"/>
  <c r="X913" i="1" s="1"/>
  <c r="X914" i="1" s="1"/>
  <c r="X915" i="1" s="1"/>
  <c r="X916" i="1" s="1"/>
  <c r="X917" i="1" s="1"/>
  <c r="X918" i="1" s="1"/>
  <c r="X919" i="1" s="1"/>
  <c r="X920" i="1" s="1"/>
  <c r="X921" i="1" s="1"/>
  <c r="X922" i="1" s="1"/>
  <c r="X923" i="1" s="1"/>
  <c r="X924" i="1" s="1"/>
  <c r="X925" i="1" s="1"/>
  <c r="X926" i="1" s="1"/>
  <c r="X927" i="1" s="1"/>
  <c r="X928" i="1" s="1"/>
  <c r="X929" i="1" s="1"/>
  <c r="X930" i="1" s="1"/>
  <c r="X931" i="1" s="1"/>
  <c r="X932" i="1" s="1"/>
  <c r="X933" i="1" s="1"/>
  <c r="X934" i="1" s="1"/>
  <c r="X935" i="1" s="1"/>
  <c r="X936" i="1" s="1"/>
  <c r="X937" i="1" s="1"/>
  <c r="X938" i="1" s="1"/>
  <c r="X939" i="1" s="1"/>
  <c r="X940" i="1" s="1"/>
  <c r="X941" i="1" s="1"/>
  <c r="X942" i="1" s="1"/>
  <c r="X943" i="1" s="1"/>
  <c r="X944" i="1" s="1"/>
  <c r="X945" i="1" s="1"/>
  <c r="X946" i="1" s="1"/>
  <c r="X947" i="1" s="1"/>
  <c r="X948" i="1" s="1"/>
  <c r="X949" i="1" s="1"/>
  <c r="X950" i="1" s="1"/>
  <c r="X951" i="1" s="1"/>
  <c r="X952" i="1" s="1"/>
  <c r="X953" i="1" s="1"/>
  <c r="X954" i="1" s="1"/>
  <c r="X955" i="1" s="1"/>
  <c r="X956" i="1" s="1"/>
  <c r="X957" i="1" s="1"/>
  <c r="X958" i="1" s="1"/>
  <c r="X959" i="1" s="1"/>
  <c r="X960" i="1" s="1"/>
  <c r="X961" i="1" s="1"/>
  <c r="X962" i="1" s="1"/>
  <c r="X963" i="1" s="1"/>
  <c r="X964" i="1" s="1"/>
  <c r="X965" i="1" s="1"/>
  <c r="X966" i="1" s="1"/>
  <c r="X967" i="1" s="1"/>
  <c r="X968" i="1" s="1"/>
  <c r="X969" i="1" s="1"/>
  <c r="X970" i="1" s="1"/>
  <c r="X971" i="1" s="1"/>
  <c r="X972" i="1" s="1"/>
  <c r="X973" i="1" s="1"/>
  <c r="X974" i="1" s="1"/>
  <c r="X975" i="1" s="1"/>
  <c r="X976" i="1" s="1"/>
  <c r="X977" i="1" s="1"/>
  <c r="X978" i="1" s="1"/>
  <c r="X979" i="1" s="1"/>
  <c r="X980" i="1" s="1"/>
  <c r="X981" i="1" s="1"/>
  <c r="X982" i="1" s="1"/>
  <c r="X983" i="1" s="1"/>
  <c r="X984" i="1" s="1"/>
  <c r="X985" i="1" s="1"/>
  <c r="X986" i="1" s="1"/>
  <c r="X987" i="1" s="1"/>
  <c r="X988" i="1" s="1"/>
  <c r="X989" i="1" s="1"/>
  <c r="X990" i="1" s="1"/>
  <c r="X991" i="1" s="1"/>
  <c r="X992" i="1" s="1"/>
  <c r="X993" i="1" s="1"/>
  <c r="X994" i="1" s="1"/>
  <c r="X995" i="1" s="1"/>
  <c r="X996" i="1" s="1"/>
  <c r="X997" i="1" s="1"/>
  <c r="X998" i="1" s="1"/>
  <c r="X999" i="1" s="1"/>
  <c r="X1000" i="1" s="1"/>
  <c r="X1001" i="1" s="1"/>
  <c r="X1002" i="1" s="1"/>
  <c r="X1003" i="1" s="1"/>
  <c r="X1004" i="1" s="1"/>
  <c r="X1005" i="1" s="1"/>
  <c r="X1006" i="1" s="1"/>
  <c r="X1007" i="1" s="1"/>
  <c r="X1008" i="1" s="1"/>
  <c r="X1009" i="1" s="1"/>
  <c r="X1010" i="1" s="1"/>
  <c r="X1011" i="1" s="1"/>
  <c r="X1012" i="1" s="1"/>
  <c r="X1013" i="1" s="1"/>
  <c r="X1014" i="1" s="1"/>
  <c r="X1015" i="1" s="1"/>
  <c r="X1016" i="1" s="1"/>
  <c r="X1017" i="1" s="1"/>
  <c r="X1018" i="1" s="1"/>
  <c r="X1019" i="1" s="1"/>
  <c r="X1020" i="1" s="1"/>
  <c r="X1021" i="1" s="1"/>
  <c r="X1022" i="1" s="1"/>
  <c r="X1023" i="1" s="1"/>
  <c r="X1024" i="1" s="1"/>
  <c r="X1025" i="1" s="1"/>
  <c r="X1026" i="1" s="1"/>
  <c r="X1027" i="1" s="1"/>
  <c r="X1028" i="1" s="1"/>
  <c r="X1029" i="1" s="1"/>
  <c r="X1030" i="1" s="1"/>
  <c r="X1031" i="1" s="1"/>
  <c r="X1032" i="1" s="1"/>
  <c r="X1033" i="1" s="1"/>
  <c r="X1034" i="1" s="1"/>
  <c r="X1035" i="1" s="1"/>
  <c r="X1036" i="1" s="1"/>
  <c r="X1037" i="1" s="1"/>
  <c r="X1038" i="1" s="1"/>
  <c r="X1039" i="1" s="1"/>
  <c r="X1040" i="1" s="1"/>
  <c r="X1041" i="1" s="1"/>
  <c r="X1042" i="1" s="1"/>
  <c r="X1043" i="1" s="1"/>
  <c r="X1044" i="1" s="1"/>
  <c r="X1045" i="1" s="1"/>
  <c r="X1046" i="1" s="1"/>
  <c r="X1047" i="1" s="1"/>
  <c r="X1048" i="1" s="1"/>
  <c r="X1049" i="1" s="1"/>
  <c r="X1050" i="1" s="1"/>
  <c r="X1051" i="1" s="1"/>
  <c r="X1052" i="1" s="1"/>
  <c r="X1053" i="1" s="1"/>
  <c r="X1054" i="1" s="1"/>
  <c r="X1055" i="1" s="1"/>
  <c r="X1056" i="1" s="1"/>
  <c r="X1057" i="1" s="1"/>
  <c r="X1058" i="1" s="1"/>
  <c r="X1059" i="1" s="1"/>
  <c r="X1060" i="1" s="1"/>
  <c r="X1061" i="1" s="1"/>
  <c r="X1062" i="1" s="1"/>
  <c r="X1063" i="1" s="1"/>
  <c r="X1064" i="1" s="1"/>
  <c r="X1065" i="1" s="1"/>
  <c r="X1066" i="1" s="1"/>
  <c r="X1067" i="1" s="1"/>
  <c r="X1068" i="1" s="1"/>
  <c r="X1069" i="1" s="1"/>
  <c r="X1070" i="1" s="1"/>
  <c r="X1071" i="1" s="1"/>
  <c r="X1072" i="1" s="1"/>
  <c r="X1073" i="1" s="1"/>
  <c r="X1074" i="1" s="1"/>
  <c r="X1075" i="1" s="1"/>
  <c r="X1076" i="1" s="1"/>
  <c r="X1077" i="1" s="1"/>
  <c r="X1078" i="1" s="1"/>
  <c r="X1079" i="1" s="1"/>
  <c r="X1080" i="1" s="1"/>
  <c r="X1081" i="1" s="1"/>
  <c r="X1082" i="1" s="1"/>
  <c r="X1083" i="1" s="1"/>
  <c r="X1084" i="1" s="1"/>
  <c r="X1085" i="1" s="1"/>
  <c r="X1086" i="1" s="1"/>
  <c r="X1087" i="1" s="1"/>
  <c r="X1088" i="1" s="1"/>
  <c r="X1089" i="1" s="1"/>
  <c r="X1090" i="1" s="1"/>
  <c r="X1091" i="1" s="1"/>
  <c r="X1092" i="1" s="1"/>
  <c r="X1093" i="1" s="1"/>
  <c r="X1094" i="1" s="1"/>
  <c r="X1095" i="1" s="1"/>
  <c r="X1096" i="1" s="1"/>
  <c r="X1097" i="1" s="1"/>
  <c r="X1098" i="1" s="1"/>
  <c r="X1099" i="1" s="1"/>
  <c r="X1100" i="1" s="1"/>
  <c r="X1101" i="1" s="1"/>
  <c r="X1102" i="1" s="1"/>
  <c r="X1103" i="1" s="1"/>
  <c r="X1104" i="1" s="1"/>
  <c r="X1105" i="1" s="1"/>
  <c r="X1106" i="1" s="1"/>
  <c r="X1107" i="1" s="1"/>
  <c r="X1108" i="1" s="1"/>
  <c r="X1109" i="1" s="1"/>
  <c r="X1110" i="1" s="1"/>
  <c r="X1111" i="1" s="1"/>
  <c r="X1112" i="1" s="1"/>
  <c r="X1113" i="1" s="1"/>
  <c r="X1114" i="1" s="1"/>
  <c r="X1115" i="1" s="1"/>
  <c r="X1116" i="1" s="1"/>
  <c r="X1117" i="1" s="1"/>
  <c r="X1118" i="1" s="1"/>
  <c r="X1119" i="1" s="1"/>
  <c r="X1120" i="1" s="1"/>
  <c r="X1121" i="1" s="1"/>
  <c r="X1122" i="1" s="1"/>
  <c r="X1123" i="1" s="1"/>
  <c r="X1124" i="1" s="1"/>
  <c r="X1125" i="1" s="1"/>
  <c r="X1126" i="1" s="1"/>
  <c r="X1127" i="1" s="1"/>
  <c r="X1128" i="1" s="1"/>
  <c r="X1129" i="1" s="1"/>
  <c r="X1130" i="1" s="1"/>
  <c r="X1131" i="1" s="1"/>
  <c r="X1132" i="1" s="1"/>
  <c r="X1133" i="1" s="1"/>
  <c r="X1134" i="1" s="1"/>
  <c r="X1135" i="1" s="1"/>
  <c r="X1136" i="1" s="1"/>
  <c r="X1137" i="1" s="1"/>
  <c r="X1138" i="1" s="1"/>
  <c r="X1139" i="1" s="1"/>
  <c r="X1140" i="1" s="1"/>
  <c r="X1141" i="1" s="1"/>
  <c r="X1142" i="1" s="1"/>
  <c r="X1143" i="1" s="1"/>
  <c r="X1144" i="1" s="1"/>
  <c r="X1145" i="1" s="1"/>
  <c r="X1146" i="1" s="1"/>
  <c r="X1147" i="1" s="1"/>
  <c r="X1148" i="1" s="1"/>
  <c r="X1149" i="1" s="1"/>
  <c r="X1150" i="1" s="1"/>
  <c r="X1151" i="1" s="1"/>
  <c r="X1152" i="1" s="1"/>
  <c r="X1153" i="1" s="1"/>
  <c r="X1154" i="1" s="1"/>
  <c r="X1155" i="1" s="1"/>
  <c r="X1156" i="1" s="1"/>
  <c r="X1157" i="1" s="1"/>
  <c r="X1158" i="1" s="1"/>
  <c r="X1159" i="1" s="1"/>
  <c r="X1160" i="1" s="1"/>
  <c r="X1161" i="1" s="1"/>
  <c r="X1162" i="1" s="1"/>
  <c r="X1163" i="1" s="1"/>
  <c r="X1164" i="1" s="1"/>
  <c r="X1165" i="1" s="1"/>
  <c r="X1166" i="1" s="1"/>
  <c r="X1167" i="1" s="1"/>
  <c r="X1168" i="1" s="1"/>
  <c r="X1169" i="1" s="1"/>
  <c r="X1170" i="1" s="1"/>
  <c r="X1171" i="1" s="1"/>
  <c r="X1172" i="1" s="1"/>
  <c r="X1173" i="1" s="1"/>
  <c r="X1174" i="1" s="1"/>
  <c r="X1175" i="1" s="1"/>
  <c r="X1176" i="1" s="1"/>
  <c r="X1177" i="1" s="1"/>
  <c r="X1178" i="1" s="1"/>
  <c r="X1179" i="1" s="1"/>
  <c r="X1180" i="1" s="1"/>
  <c r="X1181" i="1" s="1"/>
  <c r="X1182" i="1" s="1"/>
  <c r="X1183" i="1" s="1"/>
  <c r="X1184" i="1" s="1"/>
  <c r="X1185" i="1" s="1"/>
  <c r="X1186" i="1" s="1"/>
  <c r="X1187" i="1" s="1"/>
  <c r="X1188" i="1" s="1"/>
  <c r="X1189" i="1" s="1"/>
  <c r="X1190" i="1" s="1"/>
  <c r="X1191" i="1" s="1"/>
  <c r="X1192" i="1" s="1"/>
  <c r="X1193" i="1" s="1"/>
  <c r="X1194" i="1" s="1"/>
  <c r="X1195" i="1" s="1"/>
  <c r="X1196" i="1" s="1"/>
  <c r="X1197" i="1" s="1"/>
  <c r="X1198" i="1" s="1"/>
  <c r="X1199" i="1" s="1"/>
  <c r="X1200" i="1" s="1"/>
  <c r="X1201" i="1" s="1"/>
  <c r="X1202" i="1" s="1"/>
  <c r="X1203" i="1" s="1"/>
  <c r="X1204" i="1" s="1"/>
  <c r="X1205" i="1" s="1"/>
  <c r="X1206" i="1" s="1"/>
  <c r="X1207" i="1" s="1"/>
  <c r="X1208" i="1" s="1"/>
  <c r="X1209" i="1" s="1"/>
  <c r="X1210" i="1" s="1"/>
  <c r="X1211" i="1" s="1"/>
  <c r="X1212" i="1" s="1"/>
  <c r="X1213" i="1" s="1"/>
  <c r="X1214" i="1" s="1"/>
  <c r="X1215" i="1" s="1"/>
  <c r="X1216" i="1" s="1"/>
  <c r="X1217" i="1" s="1"/>
  <c r="X1218" i="1" s="1"/>
  <c r="X1219" i="1" s="1"/>
  <c r="X1220" i="1" s="1"/>
  <c r="X1221" i="1" s="1"/>
  <c r="X1222" i="1" s="1"/>
  <c r="X1223" i="1" s="1"/>
  <c r="X1224" i="1" s="1"/>
  <c r="X1225" i="1" s="1"/>
  <c r="X1226" i="1" s="1"/>
  <c r="X1227" i="1" s="1"/>
  <c r="X1228" i="1" s="1"/>
  <c r="X1229" i="1" s="1"/>
  <c r="X1230" i="1" s="1"/>
  <c r="X1231" i="1" s="1"/>
  <c r="X1232" i="1" s="1"/>
  <c r="X1233" i="1" s="1"/>
  <c r="X1234" i="1" s="1"/>
  <c r="X1235" i="1" s="1"/>
  <c r="X1236" i="1" s="1"/>
  <c r="X1237" i="1" s="1"/>
  <c r="X1238" i="1" s="1"/>
  <c r="X1239" i="1" s="1"/>
  <c r="X1240" i="1" s="1"/>
  <c r="X1241" i="1" s="1"/>
  <c r="X1242" i="1" s="1"/>
  <c r="X1243" i="1" s="1"/>
  <c r="X1244" i="1" s="1"/>
  <c r="X1245" i="1" s="1"/>
  <c r="X1246" i="1" s="1"/>
  <c r="X1247" i="1" s="1"/>
  <c r="X1248" i="1" s="1"/>
  <c r="X1249" i="1" s="1"/>
  <c r="X1250" i="1" s="1"/>
  <c r="X1251" i="1" s="1"/>
  <c r="X1252" i="1" s="1"/>
  <c r="X1253" i="1" s="1"/>
  <c r="X1254" i="1" s="1"/>
  <c r="X1255" i="1" s="1"/>
  <c r="X1256" i="1" s="1"/>
  <c r="X1257" i="1" s="1"/>
  <c r="X1258" i="1" s="1"/>
  <c r="X1259" i="1" s="1"/>
  <c r="X1260" i="1" s="1"/>
  <c r="X1261" i="1" s="1"/>
  <c r="X1262" i="1" s="1"/>
  <c r="X1263" i="1" s="1"/>
  <c r="X1264" i="1" s="1"/>
  <c r="X1265" i="1" s="1"/>
  <c r="X1266" i="1" s="1"/>
  <c r="X1267" i="1" s="1"/>
  <c r="X1268" i="1" s="1"/>
  <c r="X1269" i="1" s="1"/>
  <c r="X1270" i="1" s="1"/>
  <c r="X1271" i="1" s="1"/>
  <c r="X1272" i="1" s="1"/>
  <c r="X1273" i="1" s="1"/>
  <c r="X1274" i="1" s="1"/>
  <c r="X1275" i="1" s="1"/>
  <c r="X1276" i="1" s="1"/>
  <c r="X1277" i="1" s="1"/>
  <c r="X1278" i="1" s="1"/>
  <c r="X1279" i="1" s="1"/>
  <c r="X1280" i="1" s="1"/>
  <c r="X1281" i="1" s="1"/>
  <c r="X1282" i="1" s="1"/>
  <c r="X1283" i="1" s="1"/>
  <c r="X1284" i="1" s="1"/>
  <c r="X1285" i="1" s="1"/>
  <c r="X1286" i="1" s="1"/>
  <c r="X1287" i="1" s="1"/>
  <c r="X1288" i="1" s="1"/>
  <c r="X1289" i="1" s="1"/>
  <c r="X1290" i="1" s="1"/>
  <c r="X1291" i="1" s="1"/>
  <c r="X1292" i="1" s="1"/>
  <c r="X1293" i="1" s="1"/>
  <c r="X1294" i="1" s="1"/>
  <c r="X1295" i="1" s="1"/>
  <c r="X1296" i="1" s="1"/>
  <c r="X1297" i="1" s="1"/>
  <c r="X1298" i="1" s="1"/>
  <c r="X1299" i="1" s="1"/>
  <c r="X1300" i="1" s="1"/>
  <c r="X1301" i="1" s="1"/>
  <c r="X1302" i="1" s="1"/>
  <c r="X1303" i="1" s="1"/>
  <c r="X1304" i="1" s="1"/>
  <c r="X1305" i="1" s="1"/>
  <c r="X1306" i="1" s="1"/>
  <c r="X1307" i="1" s="1"/>
  <c r="X1308" i="1" s="1"/>
  <c r="X1309" i="1" s="1"/>
  <c r="X1310" i="1" s="1"/>
  <c r="X1311" i="1" s="1"/>
  <c r="X1312" i="1" s="1"/>
  <c r="X1313" i="1" s="1"/>
  <c r="X1314" i="1" s="1"/>
  <c r="X1315" i="1" s="1"/>
  <c r="X1316" i="1" s="1"/>
  <c r="X1317" i="1" s="1"/>
  <c r="X1318" i="1" s="1"/>
  <c r="X1319" i="1" s="1"/>
  <c r="X1320" i="1" s="1"/>
  <c r="X1321" i="1" s="1"/>
  <c r="X1322" i="1" s="1"/>
  <c r="X1323" i="1" s="1"/>
  <c r="X1324" i="1" s="1"/>
  <c r="X1325" i="1" s="1"/>
  <c r="X1326" i="1" s="1"/>
  <c r="X1327" i="1" s="1"/>
  <c r="X1328" i="1" s="1"/>
  <c r="X1329" i="1" s="1"/>
  <c r="X1330" i="1" s="1"/>
  <c r="X1331" i="1" s="1"/>
  <c r="X1332" i="1" s="1"/>
  <c r="X1333" i="1" s="1"/>
  <c r="X1334" i="1" s="1"/>
  <c r="X1335" i="1" s="1"/>
  <c r="X1336" i="1" s="1"/>
  <c r="X1337" i="1" s="1"/>
  <c r="X1338" i="1" s="1"/>
  <c r="X1339" i="1" s="1"/>
  <c r="X1340" i="1" s="1"/>
  <c r="X1341" i="1" s="1"/>
  <c r="X1342" i="1" s="1"/>
  <c r="X1343" i="1" s="1"/>
  <c r="X1344" i="1" s="1"/>
  <c r="X1345" i="1" s="1"/>
  <c r="X1346" i="1" s="1"/>
  <c r="X1347" i="1" s="1"/>
  <c r="X1348" i="1" s="1"/>
  <c r="X1349" i="1" s="1"/>
  <c r="X1350" i="1" s="1"/>
  <c r="X1351" i="1" s="1"/>
  <c r="X1352" i="1" s="1"/>
  <c r="X1353" i="1" s="1"/>
  <c r="X1354" i="1" s="1"/>
  <c r="X1355" i="1" s="1"/>
  <c r="X1356" i="1" s="1"/>
  <c r="X1357" i="1" s="1"/>
  <c r="X1358" i="1" s="1"/>
  <c r="X1359" i="1" s="1"/>
  <c r="X1360" i="1" s="1"/>
  <c r="X1361" i="1" s="1"/>
  <c r="X1362" i="1" s="1"/>
  <c r="X1363" i="1" s="1"/>
  <c r="X1364" i="1" s="1"/>
  <c r="X1365" i="1" s="1"/>
  <c r="X1366" i="1" s="1"/>
  <c r="X1367" i="1" s="1"/>
  <c r="X1368" i="1" s="1"/>
  <c r="X1369" i="1" s="1"/>
  <c r="X1370" i="1" s="1"/>
  <c r="X1371" i="1" s="1"/>
  <c r="X1372" i="1" s="1"/>
  <c r="X1373" i="1" s="1"/>
  <c r="X1374" i="1" s="1"/>
  <c r="X1375" i="1" s="1"/>
  <c r="X1376" i="1" s="1"/>
  <c r="X1377" i="1" s="1"/>
  <c r="X1378" i="1" s="1"/>
  <c r="X1379" i="1" s="1"/>
  <c r="X1380" i="1" s="1"/>
  <c r="X1381" i="1" s="1"/>
  <c r="X1382" i="1" s="1"/>
  <c r="X1383" i="1" s="1"/>
  <c r="X1384" i="1" s="1"/>
  <c r="X1385" i="1" s="1"/>
  <c r="X1386" i="1" s="1"/>
  <c r="X1387" i="1" s="1"/>
  <c r="X1388" i="1" s="1"/>
  <c r="X1389" i="1" s="1"/>
  <c r="X1390" i="1" s="1"/>
  <c r="X1391" i="1" s="1"/>
  <c r="X1392" i="1" s="1"/>
  <c r="X1393" i="1" s="1"/>
  <c r="X1394" i="1" s="1"/>
  <c r="X1395" i="1" s="1"/>
  <c r="X1396" i="1" s="1"/>
  <c r="X1397" i="1" s="1"/>
  <c r="X1398" i="1" s="1"/>
  <c r="X1399" i="1" s="1"/>
  <c r="X1400" i="1" s="1"/>
  <c r="X1401" i="1" s="1"/>
  <c r="X1402" i="1" s="1"/>
  <c r="X1403" i="1" s="1"/>
  <c r="X1404" i="1" s="1"/>
  <c r="X1405" i="1" s="1"/>
  <c r="X1406" i="1" s="1"/>
  <c r="X1407" i="1" s="1"/>
  <c r="X1408" i="1" s="1"/>
  <c r="X1409" i="1" s="1"/>
  <c r="X1410" i="1" s="1"/>
  <c r="X1411" i="1" s="1"/>
  <c r="X1412" i="1" s="1"/>
  <c r="X1413" i="1" s="1"/>
  <c r="X1414" i="1" s="1"/>
  <c r="X1415" i="1" s="1"/>
  <c r="X1416" i="1" s="1"/>
  <c r="X1417" i="1" s="1"/>
  <c r="X1418" i="1" s="1"/>
  <c r="X1419" i="1" s="1"/>
  <c r="X1420" i="1" s="1"/>
  <c r="X1421" i="1" s="1"/>
  <c r="X1422" i="1" s="1"/>
  <c r="X1423" i="1" s="1"/>
  <c r="X1424" i="1" s="1"/>
  <c r="X1425" i="1" s="1"/>
  <c r="X1426" i="1" s="1"/>
  <c r="X1427" i="1" s="1"/>
  <c r="X1428" i="1" s="1"/>
  <c r="X1429" i="1" s="1"/>
  <c r="X1430" i="1" s="1"/>
  <c r="X1431" i="1" s="1"/>
  <c r="X1432" i="1" s="1"/>
  <c r="X1433" i="1" s="1"/>
  <c r="X1434" i="1" s="1"/>
  <c r="X1435" i="1" s="1"/>
  <c r="X1436" i="1" s="1"/>
  <c r="X1437" i="1" s="1"/>
  <c r="X1438" i="1" s="1"/>
  <c r="X1439" i="1" s="1"/>
  <c r="X1440" i="1" s="1"/>
  <c r="X1441" i="1" s="1"/>
  <c r="X1442" i="1" s="1"/>
  <c r="X1443" i="1" s="1"/>
  <c r="X1444" i="1" s="1"/>
  <c r="X1445" i="1" s="1"/>
  <c r="X1446" i="1" s="1"/>
  <c r="X1447" i="1" s="1"/>
  <c r="X1448" i="1" s="1"/>
  <c r="X1449" i="1" s="1"/>
  <c r="X1450" i="1" s="1"/>
  <c r="X1451" i="1" s="1"/>
  <c r="X1452" i="1" s="1"/>
  <c r="X1453" i="1" s="1"/>
  <c r="X1454" i="1" s="1"/>
  <c r="X1455" i="1" s="1"/>
  <c r="X1456" i="1" s="1"/>
  <c r="X1457" i="1" s="1"/>
  <c r="X1458" i="1" s="1"/>
  <c r="X1459" i="1" s="1"/>
  <c r="X1460" i="1" s="1"/>
  <c r="X1461" i="1" s="1"/>
  <c r="X1462" i="1" s="1"/>
  <c r="X1463" i="1" s="1"/>
  <c r="X1464" i="1" s="1"/>
  <c r="X1465" i="1" s="1"/>
  <c r="X1466" i="1" s="1"/>
  <c r="X1467" i="1" s="1"/>
  <c r="X1468" i="1" s="1"/>
  <c r="X1469" i="1" s="1"/>
  <c r="X1470" i="1" s="1"/>
  <c r="X1471" i="1" s="1"/>
  <c r="X1472" i="1" s="1"/>
  <c r="X1473" i="1" s="1"/>
  <c r="X1474" i="1" s="1"/>
  <c r="X1475" i="1" s="1"/>
  <c r="X1476" i="1" s="1"/>
  <c r="X1477" i="1" s="1"/>
  <c r="X1478" i="1" s="1"/>
  <c r="X1479" i="1" s="1"/>
  <c r="X1480" i="1" s="1"/>
  <c r="X1481" i="1" s="1"/>
  <c r="X1482" i="1" s="1"/>
  <c r="X1483" i="1" s="1"/>
  <c r="X1484" i="1" s="1"/>
  <c r="X1485" i="1" s="1"/>
  <c r="X1486" i="1" s="1"/>
  <c r="X1487" i="1" s="1"/>
  <c r="X1488" i="1" s="1"/>
  <c r="X1489" i="1" s="1"/>
  <c r="X1490" i="1" s="1"/>
  <c r="X1491" i="1" s="1"/>
  <c r="X1492" i="1" s="1"/>
  <c r="X1493" i="1" s="1"/>
  <c r="X1494" i="1" s="1"/>
  <c r="X1495" i="1" s="1"/>
  <c r="X1496" i="1" s="1"/>
  <c r="X1497" i="1" s="1"/>
  <c r="X1498" i="1" s="1"/>
  <c r="X1499" i="1" s="1"/>
  <c r="X1500" i="1" s="1"/>
  <c r="X1501" i="1" s="1"/>
  <c r="X1502" i="1" s="1"/>
  <c r="X1503" i="1" s="1"/>
  <c r="X1504" i="1" s="1"/>
  <c r="X1505" i="1" s="1"/>
  <c r="X1506" i="1" s="1"/>
  <c r="X1507" i="1" s="1"/>
  <c r="X1508" i="1" s="1"/>
  <c r="X1509" i="1" s="1"/>
  <c r="X1510" i="1" s="1"/>
  <c r="X1511" i="1" s="1"/>
  <c r="X1512" i="1" s="1"/>
  <c r="X1513" i="1" s="1"/>
  <c r="X1514" i="1" s="1"/>
  <c r="X1515" i="1" s="1"/>
  <c r="X1516" i="1" s="1"/>
  <c r="X1517" i="1" s="1"/>
  <c r="X1518" i="1" s="1"/>
  <c r="X1519" i="1" s="1"/>
  <c r="X1520" i="1" s="1"/>
  <c r="X1521" i="1" s="1"/>
  <c r="X1522" i="1" s="1"/>
  <c r="X1523" i="1" s="1"/>
  <c r="X1524" i="1" s="1"/>
  <c r="X1525" i="1" s="1"/>
  <c r="X1526" i="1" s="1"/>
  <c r="X1527" i="1" s="1"/>
  <c r="X1528" i="1" s="1"/>
  <c r="X1529" i="1" s="1"/>
  <c r="X1530" i="1" s="1"/>
  <c r="X1531" i="1" s="1"/>
  <c r="X1532" i="1" s="1"/>
  <c r="X1533" i="1" s="1"/>
  <c r="X1534" i="1" s="1"/>
  <c r="X1535" i="1" s="1"/>
  <c r="X1536" i="1" s="1"/>
  <c r="X1537" i="1" s="1"/>
  <c r="X1538" i="1" s="1"/>
  <c r="X1539" i="1" s="1"/>
  <c r="X1540" i="1" s="1"/>
  <c r="X1541" i="1" s="1"/>
  <c r="X1542" i="1" s="1"/>
  <c r="X1543" i="1" s="1"/>
  <c r="X1544" i="1" s="1"/>
  <c r="X1545" i="1" s="1"/>
  <c r="X1546" i="1" s="1"/>
  <c r="X1547" i="1" s="1"/>
  <c r="X1548" i="1" s="1"/>
  <c r="X1549" i="1" s="1"/>
  <c r="X1550" i="1" s="1"/>
  <c r="X1551" i="1" s="1"/>
  <c r="X1552" i="1" s="1"/>
  <c r="X1553" i="1" s="1"/>
  <c r="X1554" i="1" s="1"/>
  <c r="X1555" i="1" s="1"/>
  <c r="X1556" i="1" s="1"/>
  <c r="X1557" i="1" s="1"/>
  <c r="X1558" i="1" s="1"/>
  <c r="X1559" i="1" s="1"/>
  <c r="X1560" i="1" s="1"/>
  <c r="X1561" i="1" s="1"/>
  <c r="X1562" i="1" s="1"/>
  <c r="X1563" i="1" s="1"/>
  <c r="X1564" i="1" s="1"/>
  <c r="X1565" i="1" s="1"/>
  <c r="X1566" i="1" s="1"/>
  <c r="X1567" i="1" s="1"/>
  <c r="X1568" i="1" s="1"/>
  <c r="X1569" i="1" s="1"/>
  <c r="X1570" i="1" s="1"/>
  <c r="X1571" i="1" s="1"/>
  <c r="X1572" i="1" s="1"/>
  <c r="X1573" i="1" s="1"/>
  <c r="X1574" i="1" s="1"/>
  <c r="X1575" i="1" s="1"/>
  <c r="X1576" i="1" s="1"/>
  <c r="X1577" i="1" s="1"/>
  <c r="X1578" i="1" s="1"/>
  <c r="X1579" i="1" s="1"/>
  <c r="X1580" i="1" s="1"/>
  <c r="X1581" i="1" s="1"/>
  <c r="X1582" i="1" s="1"/>
  <c r="X1583" i="1" s="1"/>
  <c r="X1584" i="1" s="1"/>
  <c r="X1585" i="1" s="1"/>
  <c r="X1586" i="1" s="1"/>
  <c r="X1587" i="1" s="1"/>
  <c r="X1588" i="1" s="1"/>
  <c r="X1589" i="1" s="1"/>
  <c r="X1590" i="1" s="1"/>
  <c r="X1591" i="1" s="1"/>
  <c r="X1592" i="1" s="1"/>
  <c r="X1593" i="1" s="1"/>
  <c r="X1594" i="1" s="1"/>
  <c r="X1595" i="1" s="1"/>
  <c r="X1596" i="1" s="1"/>
  <c r="X1597" i="1" s="1"/>
  <c r="X1598" i="1" s="1"/>
  <c r="X1599" i="1" s="1"/>
  <c r="X1600" i="1" s="1"/>
  <c r="X1601" i="1" s="1"/>
  <c r="X1602" i="1" s="1"/>
  <c r="X1603" i="1" s="1"/>
  <c r="X1604" i="1" s="1"/>
  <c r="X1605" i="1" s="1"/>
  <c r="X1606" i="1" s="1"/>
  <c r="X1607" i="1" s="1"/>
  <c r="X1608" i="1" s="1"/>
  <c r="X1609" i="1" s="1"/>
  <c r="X1610" i="1" s="1"/>
  <c r="X1611" i="1" s="1"/>
  <c r="X1612" i="1" s="1"/>
  <c r="X1613" i="1" s="1"/>
  <c r="X1614" i="1" s="1"/>
  <c r="X1615" i="1" s="1"/>
  <c r="X1616" i="1" s="1"/>
  <c r="X1617" i="1" s="1"/>
  <c r="X1618" i="1" s="1"/>
  <c r="X1619" i="1" s="1"/>
  <c r="X1620" i="1" s="1"/>
  <c r="X1621" i="1" s="1"/>
  <c r="X1622" i="1" s="1"/>
  <c r="X1623" i="1" s="1"/>
  <c r="X1624" i="1" s="1"/>
  <c r="X1625" i="1" s="1"/>
  <c r="X1626" i="1" s="1"/>
  <c r="X1627" i="1" s="1"/>
  <c r="X1628" i="1" s="1"/>
  <c r="X1629" i="1" s="1"/>
  <c r="X1630" i="1" s="1"/>
  <c r="X1631" i="1" s="1"/>
  <c r="X1632" i="1" s="1"/>
  <c r="X1633" i="1" s="1"/>
  <c r="X1634" i="1" s="1"/>
  <c r="X1635" i="1" s="1"/>
  <c r="X1636" i="1" s="1"/>
  <c r="X1637" i="1" s="1"/>
  <c r="X1638" i="1" s="1"/>
  <c r="X1639" i="1" s="1"/>
  <c r="X1640" i="1" s="1"/>
  <c r="X1641" i="1" s="1"/>
  <c r="X1642" i="1" s="1"/>
  <c r="X1643" i="1" s="1"/>
  <c r="X1644" i="1" s="1"/>
  <c r="X1645" i="1" s="1"/>
  <c r="X1646" i="1" s="1"/>
  <c r="X1647" i="1" s="1"/>
  <c r="X1648" i="1" s="1"/>
  <c r="X1649" i="1" s="1"/>
  <c r="X1650" i="1" s="1"/>
  <c r="X1651" i="1" s="1"/>
  <c r="X1652" i="1" s="1"/>
  <c r="X1653" i="1" s="1"/>
  <c r="X1654" i="1" s="1"/>
  <c r="X1655" i="1" s="1"/>
  <c r="X1656" i="1" s="1"/>
  <c r="X1657" i="1" s="1"/>
  <c r="X1658" i="1" s="1"/>
  <c r="X1659" i="1" s="1"/>
  <c r="X1660" i="1" s="1"/>
  <c r="X1661" i="1" s="1"/>
  <c r="X1662" i="1" s="1"/>
  <c r="X1663" i="1" s="1"/>
  <c r="X1664" i="1" s="1"/>
  <c r="X1665" i="1" s="1"/>
  <c r="X1666" i="1" s="1"/>
  <c r="X1667" i="1" s="1"/>
  <c r="X1668" i="1" s="1"/>
  <c r="X1669" i="1" s="1"/>
  <c r="X1670" i="1" s="1"/>
  <c r="X1671" i="1" s="1"/>
  <c r="X1672" i="1" s="1"/>
  <c r="X1673" i="1" s="1"/>
  <c r="X1674" i="1" s="1"/>
  <c r="X1675" i="1" s="1"/>
  <c r="X1676" i="1" s="1"/>
  <c r="X1677" i="1" s="1"/>
  <c r="X1678" i="1" s="1"/>
  <c r="X1679" i="1" s="1"/>
  <c r="X1680" i="1" s="1"/>
  <c r="X1681" i="1" s="1"/>
  <c r="X1682" i="1" s="1"/>
  <c r="X1683" i="1" s="1"/>
  <c r="X1684" i="1" s="1"/>
  <c r="X1685" i="1" s="1"/>
  <c r="X1686" i="1" s="1"/>
  <c r="X1687" i="1" s="1"/>
  <c r="X1688" i="1" s="1"/>
  <c r="X1689" i="1" s="1"/>
  <c r="X1690" i="1" s="1"/>
  <c r="X1691" i="1" s="1"/>
  <c r="X1692" i="1" s="1"/>
  <c r="X1693" i="1" s="1"/>
  <c r="X1694" i="1" s="1"/>
  <c r="X1695" i="1" s="1"/>
  <c r="X1696" i="1" s="1"/>
  <c r="X1697" i="1" s="1"/>
  <c r="X1698" i="1" s="1"/>
  <c r="X1699" i="1" s="1"/>
  <c r="X1700" i="1" s="1"/>
  <c r="X1701" i="1" s="1"/>
  <c r="X1702" i="1" s="1"/>
  <c r="X1703" i="1" s="1"/>
  <c r="X1704" i="1" s="1"/>
  <c r="X1705" i="1" s="1"/>
  <c r="X1706" i="1" s="1"/>
  <c r="X1707" i="1" s="1"/>
  <c r="Y54" i="1"/>
  <c r="AA54" i="1"/>
  <c r="AB54" i="1"/>
  <c r="P55" i="1"/>
  <c r="Q55" i="1"/>
  <c r="R55" i="1"/>
  <c r="S55" i="1"/>
  <c r="T55" i="1"/>
  <c r="U55" i="1"/>
  <c r="W55" i="1"/>
  <c r="Y55" i="1"/>
  <c r="AA55" i="1"/>
  <c r="AB55" i="1"/>
  <c r="P56" i="1"/>
  <c r="Q56" i="1"/>
  <c r="R56" i="1"/>
  <c r="S56" i="1"/>
  <c r="T56" i="1"/>
  <c r="U56" i="1"/>
  <c r="W56" i="1"/>
  <c r="Y56" i="1"/>
  <c r="AA56" i="1"/>
  <c r="AB56" i="1"/>
  <c r="P57" i="1"/>
  <c r="Q57" i="1"/>
  <c r="R57" i="1"/>
  <c r="S57" i="1"/>
  <c r="T57" i="1"/>
  <c r="U57" i="1"/>
  <c r="W57" i="1"/>
  <c r="Y57" i="1"/>
  <c r="AA57" i="1"/>
  <c r="AB57" i="1"/>
  <c r="P58" i="1"/>
  <c r="Q58" i="1"/>
  <c r="R58" i="1"/>
  <c r="S58" i="1"/>
  <c r="T58" i="1"/>
  <c r="U58" i="1"/>
  <c r="W58" i="1"/>
  <c r="Y58" i="1"/>
  <c r="AA58" i="1"/>
  <c r="AB58" i="1"/>
  <c r="P59" i="1"/>
  <c r="Q59" i="1"/>
  <c r="R59" i="1"/>
  <c r="S59" i="1"/>
  <c r="T59" i="1"/>
  <c r="U59" i="1"/>
  <c r="W59" i="1"/>
  <c r="Y59" i="1"/>
  <c r="AA59" i="1"/>
  <c r="AB59" i="1"/>
  <c r="P60" i="1"/>
  <c r="Q60" i="1"/>
  <c r="R60" i="1"/>
  <c r="S60" i="1"/>
  <c r="T60" i="1"/>
  <c r="U60" i="1"/>
  <c r="W60" i="1"/>
  <c r="Y60" i="1"/>
  <c r="AA60" i="1"/>
  <c r="AB60" i="1"/>
  <c r="P61" i="1"/>
  <c r="Q61" i="1"/>
  <c r="R61" i="1"/>
  <c r="S61" i="1"/>
  <c r="T61" i="1"/>
  <c r="U61" i="1"/>
  <c r="W61" i="1"/>
  <c r="Y61" i="1"/>
  <c r="AA61" i="1"/>
  <c r="AB61" i="1"/>
  <c r="P62" i="1"/>
  <c r="Q62" i="1"/>
  <c r="R62" i="1"/>
  <c r="S62" i="1"/>
  <c r="T62" i="1"/>
  <c r="U62" i="1"/>
  <c r="W62" i="1"/>
  <c r="Y62" i="1"/>
  <c r="AA62" i="1"/>
  <c r="AB62" i="1"/>
  <c r="P63" i="1"/>
  <c r="Q63" i="1"/>
  <c r="R63" i="1"/>
  <c r="S63" i="1"/>
  <c r="T63" i="1"/>
  <c r="U63" i="1"/>
  <c r="W63" i="1"/>
  <c r="Y63" i="1"/>
  <c r="AA63" i="1"/>
  <c r="AB63" i="1"/>
  <c r="P64" i="1"/>
  <c r="Q64" i="1"/>
  <c r="R64" i="1"/>
  <c r="S64" i="1"/>
  <c r="T64" i="1"/>
  <c r="U64" i="1"/>
  <c r="W64" i="1"/>
  <c r="Y64" i="1"/>
  <c r="AA64" i="1"/>
  <c r="AB64" i="1"/>
  <c r="P65" i="1"/>
  <c r="Q65" i="1"/>
  <c r="R65" i="1"/>
  <c r="S65" i="1"/>
  <c r="T65" i="1"/>
  <c r="U65" i="1"/>
  <c r="W65" i="1"/>
  <c r="Y65" i="1"/>
  <c r="AA65" i="1"/>
  <c r="AB65" i="1"/>
  <c r="P66" i="1"/>
  <c r="Q66" i="1"/>
  <c r="R66" i="1"/>
  <c r="S66" i="1"/>
  <c r="T66" i="1"/>
  <c r="U66" i="1"/>
  <c r="W66" i="1"/>
  <c r="Y66" i="1"/>
  <c r="AA66" i="1"/>
  <c r="AB66" i="1"/>
  <c r="P67" i="1"/>
  <c r="Q67" i="1"/>
  <c r="R67" i="1"/>
  <c r="S67" i="1"/>
  <c r="T67" i="1"/>
  <c r="U67" i="1"/>
  <c r="W67" i="1"/>
  <c r="Y67" i="1"/>
  <c r="AA67" i="1"/>
  <c r="AB67" i="1"/>
  <c r="P68" i="1"/>
  <c r="Q68" i="1"/>
  <c r="R68" i="1"/>
  <c r="S68" i="1"/>
  <c r="T68" i="1"/>
  <c r="U68" i="1"/>
  <c r="W68" i="1"/>
  <c r="Y68" i="1"/>
  <c r="AA68" i="1"/>
  <c r="AB68" i="1"/>
  <c r="P69" i="1"/>
  <c r="Q69" i="1"/>
  <c r="R69" i="1"/>
  <c r="S69" i="1"/>
  <c r="T69" i="1"/>
  <c r="U69" i="1"/>
  <c r="W69" i="1"/>
  <c r="Y69" i="1"/>
  <c r="AA69" i="1"/>
  <c r="AB69" i="1"/>
  <c r="P70" i="1"/>
  <c r="Q70" i="1"/>
  <c r="R70" i="1"/>
  <c r="S70" i="1"/>
  <c r="T70" i="1"/>
  <c r="U70" i="1"/>
  <c r="W70" i="1"/>
  <c r="Y70" i="1"/>
  <c r="AA70" i="1"/>
  <c r="AB70" i="1"/>
  <c r="P71" i="1"/>
  <c r="Q71" i="1"/>
  <c r="R71" i="1"/>
  <c r="S71" i="1"/>
  <c r="T71" i="1"/>
  <c r="U71" i="1"/>
  <c r="W71" i="1"/>
  <c r="Y71" i="1"/>
  <c r="AA71" i="1"/>
  <c r="AB71" i="1"/>
  <c r="P72" i="1"/>
  <c r="Q72" i="1"/>
  <c r="R72" i="1"/>
  <c r="S72" i="1"/>
  <c r="T72" i="1"/>
  <c r="U72" i="1"/>
  <c r="W72" i="1"/>
  <c r="Y72" i="1"/>
  <c r="AA72" i="1"/>
  <c r="AB72" i="1"/>
  <c r="P73" i="1"/>
  <c r="Q73" i="1"/>
  <c r="R73" i="1"/>
  <c r="S73" i="1"/>
  <c r="T73" i="1"/>
  <c r="U73" i="1"/>
  <c r="W73" i="1"/>
  <c r="Y73" i="1"/>
  <c r="AA73" i="1"/>
  <c r="AB73" i="1"/>
  <c r="P74" i="1"/>
  <c r="Q74" i="1"/>
  <c r="R74" i="1"/>
  <c r="S74" i="1"/>
  <c r="T74" i="1"/>
  <c r="U74" i="1"/>
  <c r="W74" i="1"/>
  <c r="Y74" i="1"/>
  <c r="AA74" i="1"/>
  <c r="AB74" i="1"/>
  <c r="P75" i="1"/>
  <c r="Q75" i="1"/>
  <c r="R75" i="1"/>
  <c r="S75" i="1"/>
  <c r="T75" i="1"/>
  <c r="U75" i="1"/>
  <c r="W75" i="1"/>
  <c r="Y75" i="1"/>
  <c r="AA75" i="1"/>
  <c r="AB75" i="1"/>
  <c r="P76" i="1"/>
  <c r="Q76" i="1"/>
  <c r="R76" i="1"/>
  <c r="S76" i="1"/>
  <c r="T76" i="1"/>
  <c r="U76" i="1"/>
  <c r="W76" i="1"/>
  <c r="Y76" i="1"/>
  <c r="AA76" i="1"/>
  <c r="AB76" i="1"/>
  <c r="P77" i="1"/>
  <c r="Q77" i="1"/>
  <c r="R77" i="1"/>
  <c r="S77" i="1"/>
  <c r="T77" i="1"/>
  <c r="U77" i="1"/>
  <c r="W77" i="1"/>
  <c r="Y77" i="1"/>
  <c r="AA77" i="1"/>
  <c r="AB77" i="1"/>
  <c r="P78" i="1"/>
  <c r="Q78" i="1"/>
  <c r="R78" i="1"/>
  <c r="S78" i="1"/>
  <c r="T78" i="1"/>
  <c r="U78" i="1"/>
  <c r="W78" i="1"/>
  <c r="Y78" i="1"/>
  <c r="AA78" i="1"/>
  <c r="AB78" i="1"/>
  <c r="P79" i="1"/>
  <c r="Q79" i="1"/>
  <c r="R79" i="1"/>
  <c r="S79" i="1"/>
  <c r="T79" i="1"/>
  <c r="U79" i="1"/>
  <c r="W79" i="1"/>
  <c r="Y79" i="1"/>
  <c r="AA79" i="1"/>
  <c r="AB79" i="1"/>
  <c r="P80" i="1"/>
  <c r="Q80" i="1"/>
  <c r="R80" i="1"/>
  <c r="S80" i="1"/>
  <c r="T80" i="1"/>
  <c r="U80" i="1"/>
  <c r="W80" i="1"/>
  <c r="Y80" i="1"/>
  <c r="AA80" i="1"/>
  <c r="AB80" i="1"/>
  <c r="P81" i="1"/>
  <c r="Q81" i="1"/>
  <c r="R81" i="1"/>
  <c r="S81" i="1"/>
  <c r="T81" i="1"/>
  <c r="U81" i="1"/>
  <c r="W81" i="1"/>
  <c r="Y81" i="1"/>
  <c r="AA81" i="1"/>
  <c r="AB81" i="1"/>
  <c r="P82" i="1"/>
  <c r="Q82" i="1"/>
  <c r="R82" i="1"/>
  <c r="S82" i="1"/>
  <c r="T82" i="1"/>
  <c r="U82" i="1"/>
  <c r="W82" i="1"/>
  <c r="Y82" i="1"/>
  <c r="AA82" i="1"/>
  <c r="AB82" i="1"/>
  <c r="P83" i="1"/>
  <c r="Q83" i="1"/>
  <c r="R83" i="1"/>
  <c r="S83" i="1"/>
  <c r="T83" i="1"/>
  <c r="U83" i="1"/>
  <c r="W83" i="1"/>
  <c r="Y83" i="1"/>
  <c r="AA83" i="1"/>
  <c r="AB83" i="1"/>
  <c r="P84" i="1"/>
  <c r="Q84" i="1"/>
  <c r="R84" i="1"/>
  <c r="S84" i="1"/>
  <c r="T84" i="1"/>
  <c r="U84" i="1"/>
  <c r="W84" i="1"/>
  <c r="Y84" i="1"/>
  <c r="AA84" i="1"/>
  <c r="AB84" i="1"/>
  <c r="P85" i="1"/>
  <c r="Q85" i="1"/>
  <c r="R85" i="1"/>
  <c r="S85" i="1"/>
  <c r="T85" i="1"/>
  <c r="U85" i="1"/>
  <c r="W85" i="1"/>
  <c r="Y85" i="1"/>
  <c r="AA85" i="1"/>
  <c r="AB85" i="1"/>
  <c r="P86" i="1"/>
  <c r="Q86" i="1"/>
  <c r="R86" i="1"/>
  <c r="S86" i="1"/>
  <c r="T86" i="1"/>
  <c r="U86" i="1"/>
  <c r="W86" i="1"/>
  <c r="Y86" i="1"/>
  <c r="AA86" i="1"/>
  <c r="AB86" i="1"/>
  <c r="P87" i="1"/>
  <c r="Q87" i="1"/>
  <c r="R87" i="1"/>
  <c r="S87" i="1"/>
  <c r="T87" i="1"/>
  <c r="U87" i="1"/>
  <c r="W87" i="1"/>
  <c r="Y87" i="1"/>
  <c r="AA87" i="1"/>
  <c r="AB87" i="1"/>
  <c r="P88" i="1"/>
  <c r="Q88" i="1"/>
  <c r="R88" i="1"/>
  <c r="S88" i="1"/>
  <c r="T88" i="1"/>
  <c r="U88" i="1"/>
  <c r="W88" i="1"/>
  <c r="Y88" i="1"/>
  <c r="AA88" i="1"/>
  <c r="AB88" i="1"/>
  <c r="P89" i="1"/>
  <c r="Q89" i="1"/>
  <c r="R89" i="1"/>
  <c r="S89" i="1"/>
  <c r="T89" i="1"/>
  <c r="U89" i="1"/>
  <c r="W89" i="1"/>
  <c r="Y89" i="1"/>
  <c r="AA89" i="1"/>
  <c r="AB89" i="1"/>
  <c r="P90" i="1"/>
  <c r="Q90" i="1"/>
  <c r="R90" i="1"/>
  <c r="S90" i="1"/>
  <c r="T90" i="1"/>
  <c r="U90" i="1"/>
  <c r="W90" i="1"/>
  <c r="Y90" i="1"/>
  <c r="AA90" i="1"/>
  <c r="AB90" i="1"/>
  <c r="P91" i="1"/>
  <c r="Q91" i="1"/>
  <c r="R91" i="1"/>
  <c r="S91" i="1"/>
  <c r="T91" i="1"/>
  <c r="U91" i="1"/>
  <c r="W91" i="1"/>
  <c r="Y91" i="1"/>
  <c r="AA91" i="1"/>
  <c r="AB91" i="1"/>
  <c r="P92" i="1"/>
  <c r="Q92" i="1"/>
  <c r="R92" i="1"/>
  <c r="S92" i="1"/>
  <c r="T92" i="1"/>
  <c r="U92" i="1"/>
  <c r="W92" i="1"/>
  <c r="Y92" i="1"/>
  <c r="AA92" i="1"/>
  <c r="AB92" i="1"/>
  <c r="P93" i="1"/>
  <c r="Q93" i="1"/>
  <c r="R93" i="1"/>
  <c r="S93" i="1"/>
  <c r="T93" i="1"/>
  <c r="U93" i="1"/>
  <c r="W93" i="1"/>
  <c r="Y93" i="1"/>
  <c r="AA93" i="1"/>
  <c r="AB93" i="1"/>
  <c r="P94" i="1"/>
  <c r="Q94" i="1"/>
  <c r="R94" i="1"/>
  <c r="S94" i="1"/>
  <c r="T94" i="1"/>
  <c r="U94" i="1"/>
  <c r="W94" i="1"/>
  <c r="Y94" i="1"/>
  <c r="AA94" i="1"/>
  <c r="AB94" i="1"/>
  <c r="P95" i="1"/>
  <c r="Q95" i="1"/>
  <c r="R95" i="1"/>
  <c r="S95" i="1"/>
  <c r="T95" i="1"/>
  <c r="U95" i="1"/>
  <c r="W95" i="1"/>
  <c r="Y95" i="1"/>
  <c r="AA95" i="1"/>
  <c r="AB95" i="1"/>
  <c r="P96" i="1"/>
  <c r="Q96" i="1"/>
  <c r="R96" i="1"/>
  <c r="S96" i="1"/>
  <c r="T96" i="1"/>
  <c r="U96" i="1"/>
  <c r="W96" i="1"/>
  <c r="Y96" i="1"/>
  <c r="AA96" i="1"/>
  <c r="AB96" i="1"/>
  <c r="P97" i="1"/>
  <c r="Q97" i="1"/>
  <c r="R97" i="1"/>
  <c r="S97" i="1"/>
  <c r="T97" i="1"/>
  <c r="U97" i="1"/>
  <c r="W97" i="1"/>
  <c r="Y97" i="1"/>
  <c r="AA97" i="1"/>
  <c r="AB97" i="1"/>
  <c r="P98" i="1"/>
  <c r="Q98" i="1"/>
  <c r="R98" i="1"/>
  <c r="S98" i="1"/>
  <c r="T98" i="1"/>
  <c r="U98" i="1"/>
  <c r="W98" i="1"/>
  <c r="Y98" i="1"/>
  <c r="AA98" i="1"/>
  <c r="AB98" i="1"/>
  <c r="P99" i="1"/>
  <c r="Q99" i="1"/>
  <c r="R99" i="1"/>
  <c r="S99" i="1"/>
  <c r="T99" i="1"/>
  <c r="U99" i="1"/>
  <c r="W99" i="1"/>
  <c r="Y99" i="1"/>
  <c r="AA99" i="1"/>
  <c r="AB99" i="1"/>
  <c r="P100" i="1"/>
  <c r="Q100" i="1"/>
  <c r="R100" i="1"/>
  <c r="S100" i="1"/>
  <c r="T100" i="1"/>
  <c r="U100" i="1"/>
  <c r="W100" i="1"/>
  <c r="Y100" i="1"/>
  <c r="AA100" i="1"/>
  <c r="AB100" i="1"/>
  <c r="P2" i="1"/>
  <c r="Q2" i="1"/>
  <c r="R2" i="1"/>
  <c r="S2" i="1"/>
  <c r="T2" i="1"/>
  <c r="U2" i="1"/>
  <c r="W2" i="1"/>
  <c r="Y2" i="1"/>
  <c r="AA2" i="1"/>
  <c r="AB2" i="1"/>
  <c r="P3" i="1"/>
  <c r="Q3" i="1"/>
  <c r="R3" i="1"/>
  <c r="S3" i="1"/>
  <c r="T3" i="1"/>
  <c r="U3" i="1"/>
  <c r="W3" i="1"/>
  <c r="Y3" i="1"/>
  <c r="AA3" i="1"/>
  <c r="AB3" i="1"/>
  <c r="P4" i="1"/>
  <c r="Q4" i="1"/>
  <c r="R4" i="1"/>
  <c r="S4" i="1"/>
  <c r="T4" i="1"/>
  <c r="U4" i="1"/>
  <c r="W4" i="1"/>
  <c r="Y4" i="1"/>
  <c r="AA4" i="1"/>
  <c r="AB4" i="1"/>
  <c r="P5" i="1"/>
  <c r="Q5" i="1"/>
  <c r="R5" i="1"/>
  <c r="S5" i="1"/>
  <c r="T5" i="1"/>
  <c r="U5" i="1"/>
  <c r="W5" i="1"/>
  <c r="O5" i="1" s="1"/>
  <c r="Y5" i="1"/>
  <c r="AA5" i="1"/>
  <c r="AB5" i="1"/>
  <c r="P6" i="1"/>
  <c r="Q6" i="1"/>
  <c r="R6" i="1"/>
  <c r="S6" i="1"/>
  <c r="T6" i="1"/>
  <c r="U6" i="1"/>
  <c r="W6" i="1"/>
  <c r="Y6" i="1"/>
  <c r="AA6" i="1"/>
  <c r="AB6" i="1"/>
  <c r="P7" i="1"/>
  <c r="Q7" i="1"/>
  <c r="R7" i="1"/>
  <c r="S7" i="1"/>
  <c r="T7" i="1"/>
  <c r="U7" i="1"/>
  <c r="W7" i="1"/>
  <c r="O7" i="1" s="1"/>
  <c r="Y7" i="1"/>
  <c r="AA7" i="1"/>
  <c r="AB7" i="1"/>
  <c r="P8" i="1"/>
  <c r="Q8" i="1"/>
  <c r="R8" i="1"/>
  <c r="S8" i="1"/>
  <c r="T8" i="1"/>
  <c r="U8" i="1"/>
  <c r="W8" i="1"/>
  <c r="Y8" i="1"/>
  <c r="AA8" i="1"/>
  <c r="AB8" i="1"/>
  <c r="P9" i="1"/>
  <c r="Q9" i="1"/>
  <c r="R9" i="1"/>
  <c r="S9" i="1"/>
  <c r="T9" i="1"/>
  <c r="U9" i="1"/>
  <c r="W9" i="1"/>
  <c r="O9" i="1" s="1"/>
  <c r="Y9" i="1"/>
  <c r="AA9" i="1"/>
  <c r="AB9" i="1"/>
  <c r="P10" i="1"/>
  <c r="Q10" i="1"/>
  <c r="R10" i="1"/>
  <c r="S10" i="1"/>
  <c r="T10" i="1"/>
  <c r="U10" i="1"/>
  <c r="W10" i="1"/>
  <c r="Y10" i="1"/>
  <c r="AA10" i="1"/>
  <c r="AB10" i="1"/>
  <c r="P11" i="1"/>
  <c r="Q11" i="1"/>
  <c r="R11" i="1"/>
  <c r="S11" i="1"/>
  <c r="T11" i="1"/>
  <c r="U11" i="1"/>
  <c r="W11" i="1"/>
  <c r="O11" i="1" s="1"/>
  <c r="Y11" i="1"/>
  <c r="AA11" i="1"/>
  <c r="AB11" i="1"/>
  <c r="P12" i="1"/>
  <c r="Q12" i="1"/>
  <c r="R12" i="1"/>
  <c r="S12" i="1"/>
  <c r="T12" i="1"/>
  <c r="U12" i="1"/>
  <c r="W12" i="1"/>
  <c r="Y12" i="1"/>
  <c r="AA12" i="1"/>
  <c r="AB12" i="1"/>
  <c r="P13" i="1"/>
  <c r="Q13" i="1"/>
  <c r="R13" i="1"/>
  <c r="S13" i="1"/>
  <c r="T13" i="1"/>
  <c r="U13" i="1"/>
  <c r="W13" i="1"/>
  <c r="O13" i="1" s="1"/>
  <c r="Y13" i="1"/>
  <c r="AA13" i="1"/>
  <c r="AB13" i="1"/>
  <c r="P14" i="1"/>
  <c r="Q14" i="1"/>
  <c r="R14" i="1"/>
  <c r="S14" i="1"/>
  <c r="T14" i="1"/>
  <c r="U14" i="1"/>
  <c r="W14" i="1"/>
  <c r="Y14" i="1"/>
  <c r="AA14" i="1"/>
  <c r="AB14" i="1"/>
  <c r="P15" i="1"/>
  <c r="Q15" i="1"/>
  <c r="R15" i="1"/>
  <c r="S15" i="1"/>
  <c r="T15" i="1"/>
  <c r="U15" i="1"/>
  <c r="W15" i="1"/>
  <c r="O15" i="1" s="1"/>
  <c r="Y15" i="1"/>
  <c r="AA15" i="1"/>
  <c r="AB15" i="1"/>
  <c r="P16" i="1"/>
  <c r="Q16" i="1"/>
  <c r="R16" i="1"/>
  <c r="S16" i="1"/>
  <c r="T16" i="1"/>
  <c r="U16" i="1"/>
  <c r="W16" i="1"/>
  <c r="Y16" i="1"/>
  <c r="AA16" i="1"/>
  <c r="AB16" i="1"/>
  <c r="P17" i="1"/>
  <c r="Q17" i="1"/>
  <c r="R17" i="1"/>
  <c r="S17" i="1"/>
  <c r="T17" i="1"/>
  <c r="U17" i="1"/>
  <c r="W17" i="1"/>
  <c r="O17" i="1" s="1"/>
  <c r="Y17" i="1"/>
  <c r="AA17" i="1"/>
  <c r="AB17" i="1"/>
  <c r="P18" i="1"/>
  <c r="Q18" i="1"/>
  <c r="R18" i="1"/>
  <c r="S18" i="1"/>
  <c r="T18" i="1"/>
  <c r="U18" i="1"/>
  <c r="W18" i="1"/>
  <c r="Y18" i="1"/>
  <c r="AA18" i="1"/>
  <c r="AB18" i="1"/>
  <c r="P19" i="1"/>
  <c r="Q19" i="1"/>
  <c r="R19" i="1"/>
  <c r="S19" i="1"/>
  <c r="T19" i="1"/>
  <c r="U19" i="1"/>
  <c r="W19" i="1"/>
  <c r="O19" i="1" s="1"/>
  <c r="Y19" i="1"/>
  <c r="AA19" i="1"/>
  <c r="AB19" i="1"/>
  <c r="P20" i="1"/>
  <c r="Q20" i="1"/>
  <c r="R20" i="1"/>
  <c r="S20" i="1"/>
  <c r="T20" i="1"/>
  <c r="U20" i="1"/>
  <c r="W20" i="1"/>
  <c r="Y20" i="1"/>
  <c r="AA20" i="1"/>
  <c r="AB20" i="1"/>
  <c r="P21" i="1"/>
  <c r="Q21" i="1"/>
  <c r="R21" i="1"/>
  <c r="S21" i="1"/>
  <c r="T21" i="1"/>
  <c r="U21" i="1"/>
  <c r="W21" i="1"/>
  <c r="O21" i="1" s="1"/>
  <c r="Y21" i="1"/>
  <c r="AA21" i="1"/>
  <c r="AB21" i="1"/>
  <c r="P22" i="1"/>
  <c r="Q22" i="1"/>
  <c r="R22" i="1"/>
  <c r="S22" i="1"/>
  <c r="T22" i="1"/>
  <c r="U22" i="1"/>
  <c r="W22" i="1"/>
  <c r="Y22" i="1"/>
  <c r="AA22" i="1"/>
  <c r="AB22" i="1"/>
  <c r="P23" i="1"/>
  <c r="Q23" i="1"/>
  <c r="R23" i="1"/>
  <c r="S23" i="1"/>
  <c r="T23" i="1"/>
  <c r="U23" i="1"/>
  <c r="W23" i="1"/>
  <c r="O23" i="1" s="1"/>
  <c r="Y23" i="1"/>
  <c r="AA23" i="1"/>
  <c r="AB23" i="1"/>
  <c r="P24" i="1"/>
  <c r="Q24" i="1"/>
  <c r="R24" i="1"/>
  <c r="S24" i="1"/>
  <c r="T24" i="1"/>
  <c r="U24" i="1"/>
  <c r="W24" i="1"/>
  <c r="Y24" i="1"/>
  <c r="AA24" i="1"/>
  <c r="AB24" i="1"/>
  <c r="P25" i="1"/>
  <c r="Q25" i="1"/>
  <c r="R25" i="1"/>
  <c r="S25" i="1"/>
  <c r="T25" i="1"/>
  <c r="U25" i="1"/>
  <c r="W25" i="1"/>
  <c r="O25" i="1" s="1"/>
  <c r="Y25" i="1"/>
  <c r="AA25" i="1"/>
  <c r="AB25" i="1"/>
  <c r="P26" i="1"/>
  <c r="Q26" i="1"/>
  <c r="R26" i="1"/>
  <c r="S26" i="1"/>
  <c r="T26" i="1"/>
  <c r="U26" i="1"/>
  <c r="W26" i="1"/>
  <c r="Y26" i="1"/>
  <c r="AA26" i="1"/>
  <c r="AB26" i="1"/>
  <c r="P27" i="1"/>
  <c r="Q27" i="1"/>
  <c r="R27" i="1"/>
  <c r="S27" i="1"/>
  <c r="T27" i="1"/>
  <c r="U27" i="1"/>
  <c r="W27" i="1"/>
  <c r="O27" i="1" s="1"/>
  <c r="Y27" i="1"/>
  <c r="AA27" i="1"/>
  <c r="AB27" i="1"/>
  <c r="P28" i="1"/>
  <c r="Q28" i="1"/>
  <c r="R28" i="1"/>
  <c r="S28" i="1"/>
  <c r="T28" i="1"/>
  <c r="U28" i="1"/>
  <c r="W28" i="1"/>
  <c r="Y28" i="1"/>
  <c r="AA28" i="1"/>
  <c r="AB28" i="1"/>
  <c r="P29" i="1"/>
  <c r="Q29" i="1"/>
  <c r="R29" i="1"/>
  <c r="S29" i="1"/>
  <c r="T29" i="1"/>
  <c r="U29" i="1"/>
  <c r="W29" i="1"/>
  <c r="O29" i="1" s="1"/>
  <c r="Y29" i="1"/>
  <c r="AA29" i="1"/>
  <c r="AB29" i="1"/>
  <c r="P30" i="1"/>
  <c r="Q30" i="1"/>
  <c r="R30" i="1"/>
  <c r="S30" i="1"/>
  <c r="T30" i="1"/>
  <c r="U30" i="1"/>
  <c r="W30" i="1"/>
  <c r="Y30" i="1"/>
  <c r="AA30" i="1"/>
  <c r="AB30" i="1"/>
  <c r="P31" i="1"/>
  <c r="Q31" i="1"/>
  <c r="R31" i="1"/>
  <c r="S31" i="1"/>
  <c r="T31" i="1"/>
  <c r="U31" i="1"/>
  <c r="W31" i="1"/>
  <c r="O31" i="1" s="1"/>
  <c r="Y31" i="1"/>
  <c r="AA31" i="1"/>
  <c r="AB31" i="1"/>
  <c r="P32" i="1"/>
  <c r="Q32" i="1"/>
  <c r="R32" i="1"/>
  <c r="S32" i="1"/>
  <c r="T32" i="1"/>
  <c r="U32" i="1"/>
  <c r="W32" i="1"/>
  <c r="Y32" i="1"/>
  <c r="AA32" i="1"/>
  <c r="AB32" i="1"/>
  <c r="P33" i="1"/>
  <c r="Q33" i="1"/>
  <c r="R33" i="1"/>
  <c r="S33" i="1"/>
  <c r="T33" i="1"/>
  <c r="U33" i="1"/>
  <c r="W33" i="1"/>
  <c r="O33" i="1" s="1"/>
  <c r="Y33" i="1"/>
  <c r="AA33" i="1"/>
  <c r="AB33" i="1"/>
  <c r="P34" i="1"/>
  <c r="Q34" i="1"/>
  <c r="R34" i="1"/>
  <c r="S34" i="1"/>
  <c r="T34" i="1"/>
  <c r="U34" i="1"/>
  <c r="W34" i="1"/>
  <c r="Y34" i="1"/>
  <c r="AA34" i="1"/>
  <c r="AB34" i="1"/>
  <c r="P35" i="1"/>
  <c r="Q35" i="1"/>
  <c r="R35" i="1"/>
  <c r="S35" i="1"/>
  <c r="T35" i="1"/>
  <c r="U35" i="1"/>
  <c r="W35" i="1"/>
  <c r="O35" i="1" s="1"/>
  <c r="Y35" i="1"/>
  <c r="AA35" i="1"/>
  <c r="AB35" i="1"/>
  <c r="P36" i="1"/>
  <c r="Q36" i="1"/>
  <c r="R36" i="1"/>
  <c r="S36" i="1"/>
  <c r="T36" i="1"/>
  <c r="U36" i="1"/>
  <c r="W36" i="1"/>
  <c r="Y36" i="1"/>
  <c r="AA36" i="1"/>
  <c r="AB36" i="1"/>
  <c r="P37" i="1"/>
  <c r="Q37" i="1"/>
  <c r="R37" i="1"/>
  <c r="S37" i="1"/>
  <c r="T37" i="1"/>
  <c r="U37" i="1"/>
  <c r="W37" i="1"/>
  <c r="O37" i="1" s="1"/>
  <c r="Y37" i="1"/>
  <c r="AA37" i="1"/>
  <c r="AB37" i="1"/>
  <c r="P38" i="1"/>
  <c r="Q38" i="1"/>
  <c r="R38" i="1"/>
  <c r="S38" i="1"/>
  <c r="T38" i="1"/>
  <c r="U38" i="1"/>
  <c r="W38" i="1"/>
  <c r="Y38" i="1"/>
  <c r="AA38" i="1"/>
  <c r="AB38" i="1"/>
  <c r="P39" i="1"/>
  <c r="Q39" i="1"/>
  <c r="R39" i="1"/>
  <c r="S39" i="1"/>
  <c r="T39" i="1"/>
  <c r="U39" i="1"/>
  <c r="W39" i="1"/>
  <c r="O39" i="1" s="1"/>
  <c r="Y39" i="1"/>
  <c r="AA39" i="1"/>
  <c r="AB39" i="1"/>
  <c r="P40" i="1"/>
  <c r="Q40" i="1"/>
  <c r="R40" i="1"/>
  <c r="S40" i="1"/>
  <c r="T40" i="1"/>
  <c r="U40" i="1"/>
  <c r="W40" i="1"/>
  <c r="Y40" i="1"/>
  <c r="AA40" i="1"/>
  <c r="AB40" i="1"/>
  <c r="P41" i="1"/>
  <c r="Q41" i="1"/>
  <c r="R41" i="1"/>
  <c r="S41" i="1"/>
  <c r="T41" i="1"/>
  <c r="U41" i="1"/>
  <c r="W41" i="1"/>
  <c r="O41" i="1" s="1"/>
  <c r="Y41" i="1"/>
  <c r="AA41" i="1"/>
  <c r="AB41" i="1"/>
  <c r="P42" i="1"/>
  <c r="Q42" i="1"/>
  <c r="R42" i="1"/>
  <c r="S42" i="1"/>
  <c r="T42" i="1"/>
  <c r="U42" i="1"/>
  <c r="W42" i="1"/>
  <c r="Y42" i="1"/>
  <c r="AA42" i="1"/>
  <c r="AB42" i="1"/>
  <c r="P43" i="1"/>
  <c r="Q43" i="1"/>
  <c r="R43" i="1"/>
  <c r="S43" i="1"/>
  <c r="T43" i="1"/>
  <c r="U43" i="1"/>
  <c r="W43" i="1"/>
  <c r="O43" i="1" s="1"/>
  <c r="Y43" i="1"/>
  <c r="AA43" i="1"/>
  <c r="AB43" i="1"/>
  <c r="P44" i="1"/>
  <c r="Q44" i="1"/>
  <c r="R44" i="1"/>
  <c r="S44" i="1"/>
  <c r="T44" i="1"/>
  <c r="U44" i="1"/>
  <c r="W44" i="1"/>
  <c r="Y44" i="1"/>
  <c r="AA44" i="1"/>
  <c r="AB44" i="1"/>
  <c r="P45" i="1"/>
  <c r="Q45" i="1"/>
  <c r="R45" i="1"/>
  <c r="S45" i="1"/>
  <c r="T45" i="1"/>
  <c r="U45" i="1"/>
  <c r="W45" i="1"/>
  <c r="O45" i="1" s="1"/>
  <c r="Y45" i="1"/>
  <c r="AA45" i="1"/>
  <c r="AB45" i="1"/>
  <c r="P46" i="1"/>
  <c r="Q46" i="1"/>
  <c r="R46" i="1"/>
  <c r="S46" i="1"/>
  <c r="T46" i="1"/>
  <c r="U46" i="1"/>
  <c r="W46" i="1"/>
  <c r="Y46" i="1"/>
  <c r="AA46" i="1"/>
  <c r="AB46" i="1"/>
  <c r="P47" i="1"/>
  <c r="Q47" i="1"/>
  <c r="R47" i="1"/>
  <c r="S47" i="1"/>
  <c r="T47" i="1"/>
  <c r="U47" i="1"/>
  <c r="W47" i="1"/>
  <c r="O47" i="1" s="1"/>
  <c r="Y47" i="1"/>
  <c r="AA47" i="1"/>
  <c r="AB47" i="1"/>
  <c r="P48" i="1"/>
  <c r="Q48" i="1"/>
  <c r="R48" i="1"/>
  <c r="S48" i="1"/>
  <c r="T48" i="1"/>
  <c r="U48" i="1"/>
  <c r="W48" i="1"/>
  <c r="Y48" i="1"/>
  <c r="AA48" i="1"/>
  <c r="AB48" i="1"/>
  <c r="P49" i="1"/>
  <c r="Q49" i="1"/>
  <c r="R49" i="1"/>
  <c r="S49" i="1"/>
  <c r="T49" i="1"/>
  <c r="U49" i="1"/>
  <c r="W49" i="1"/>
  <c r="O49" i="1" s="1"/>
  <c r="Y49" i="1"/>
  <c r="AA49" i="1"/>
  <c r="AB49" i="1"/>
  <c r="P50" i="1"/>
  <c r="Q50" i="1"/>
  <c r="R50" i="1"/>
  <c r="S50" i="1"/>
  <c r="T50" i="1"/>
  <c r="U50" i="1"/>
  <c r="W50" i="1"/>
  <c r="O50" i="1" s="1"/>
  <c r="Y50" i="1"/>
  <c r="AA50" i="1"/>
  <c r="AB50" i="1"/>
  <c r="P51" i="1"/>
  <c r="Q51" i="1"/>
  <c r="R51" i="1"/>
  <c r="S51" i="1"/>
  <c r="T51" i="1"/>
  <c r="U51" i="1"/>
  <c r="W51" i="1"/>
  <c r="O51" i="1" s="1"/>
  <c r="Y51" i="1"/>
  <c r="AA51" i="1"/>
  <c r="AB51" i="1"/>
  <c r="P52" i="1"/>
  <c r="Q52" i="1"/>
  <c r="R52" i="1"/>
  <c r="S52" i="1"/>
  <c r="T52" i="1"/>
  <c r="U52" i="1"/>
  <c r="W52" i="1"/>
  <c r="O52" i="1" s="1"/>
  <c r="Y52" i="1"/>
  <c r="AA52" i="1"/>
  <c r="AB52" i="1"/>
  <c r="P53" i="1"/>
  <c r="Q53" i="1"/>
  <c r="R53" i="1"/>
  <c r="S53" i="1"/>
  <c r="T53" i="1"/>
  <c r="U53" i="1"/>
  <c r="W53" i="1"/>
  <c r="O53" i="1" s="1"/>
  <c r="Y53" i="1"/>
  <c r="AA53" i="1"/>
  <c r="AB53" i="1"/>
  <c r="P603" i="1"/>
  <c r="Q603" i="1"/>
  <c r="R603" i="1"/>
  <c r="S603" i="1"/>
  <c r="T603" i="1"/>
  <c r="U603" i="1"/>
  <c r="W603" i="1"/>
  <c r="O603" i="1" s="1"/>
  <c r="Y603" i="1"/>
  <c r="AA603" i="1"/>
  <c r="AB603" i="1"/>
  <c r="P604" i="1"/>
  <c r="Q604" i="1"/>
  <c r="R604" i="1"/>
  <c r="S604" i="1"/>
  <c r="T604" i="1"/>
  <c r="U604" i="1"/>
  <c r="W604" i="1"/>
  <c r="O604" i="1" s="1"/>
  <c r="Y604" i="1"/>
  <c r="AA604" i="1"/>
  <c r="AB604" i="1"/>
  <c r="P605" i="1"/>
  <c r="Q605" i="1"/>
  <c r="R605" i="1"/>
  <c r="S605" i="1"/>
  <c r="T605" i="1"/>
  <c r="U605" i="1"/>
  <c r="W605" i="1"/>
  <c r="O605" i="1" s="1"/>
  <c r="Y605" i="1"/>
  <c r="AA605" i="1"/>
  <c r="AB605" i="1"/>
  <c r="P606" i="1"/>
  <c r="Q606" i="1"/>
  <c r="R606" i="1"/>
  <c r="S606" i="1"/>
  <c r="T606" i="1"/>
  <c r="U606" i="1"/>
  <c r="W606" i="1"/>
  <c r="O606" i="1" s="1"/>
  <c r="Y606" i="1"/>
  <c r="AA606" i="1"/>
  <c r="AB606" i="1"/>
  <c r="P607" i="1"/>
  <c r="Q607" i="1"/>
  <c r="R607" i="1"/>
  <c r="S607" i="1"/>
  <c r="T607" i="1"/>
  <c r="U607" i="1"/>
  <c r="W607" i="1"/>
  <c r="O607" i="1" s="1"/>
  <c r="Y607" i="1"/>
  <c r="AA607" i="1"/>
  <c r="AB607" i="1"/>
  <c r="P608" i="1"/>
  <c r="Q608" i="1"/>
  <c r="R608" i="1"/>
  <c r="S608" i="1"/>
  <c r="T608" i="1"/>
  <c r="U608" i="1"/>
  <c r="W608" i="1"/>
  <c r="O608" i="1" s="1"/>
  <c r="Y608" i="1"/>
  <c r="AA608" i="1"/>
  <c r="AB608" i="1"/>
  <c r="P609" i="1"/>
  <c r="Q609" i="1"/>
  <c r="R609" i="1"/>
  <c r="S609" i="1"/>
  <c r="T609" i="1"/>
  <c r="U609" i="1"/>
  <c r="W609" i="1"/>
  <c r="O609" i="1" s="1"/>
  <c r="Y609" i="1"/>
  <c r="AA609" i="1"/>
  <c r="AB609" i="1"/>
  <c r="P610" i="1"/>
  <c r="Q610" i="1"/>
  <c r="R610" i="1"/>
  <c r="S610" i="1"/>
  <c r="T610" i="1"/>
  <c r="U610" i="1"/>
  <c r="W610" i="1"/>
  <c r="O610" i="1" s="1"/>
  <c r="Y610" i="1"/>
  <c r="AA610" i="1"/>
  <c r="AB610" i="1"/>
  <c r="P611" i="1"/>
  <c r="Q611" i="1"/>
  <c r="R611" i="1"/>
  <c r="S611" i="1"/>
  <c r="T611" i="1"/>
  <c r="U611" i="1"/>
  <c r="W611" i="1"/>
  <c r="O611" i="1" s="1"/>
  <c r="Y611" i="1"/>
  <c r="AA611" i="1"/>
  <c r="AB611" i="1"/>
  <c r="P612" i="1"/>
  <c r="Q612" i="1"/>
  <c r="R612" i="1"/>
  <c r="S612" i="1"/>
  <c r="T612" i="1"/>
  <c r="U612" i="1"/>
  <c r="W612" i="1"/>
  <c r="O612" i="1" s="1"/>
  <c r="Y612" i="1"/>
  <c r="AA612" i="1"/>
  <c r="AB612" i="1"/>
  <c r="P613" i="1"/>
  <c r="Q613" i="1"/>
  <c r="R613" i="1"/>
  <c r="S613" i="1"/>
  <c r="T613" i="1"/>
  <c r="U613" i="1"/>
  <c r="W613" i="1"/>
  <c r="O613" i="1" s="1"/>
  <c r="Y613" i="1"/>
  <c r="AA613" i="1"/>
  <c r="AB613" i="1"/>
  <c r="P614" i="1"/>
  <c r="Q614" i="1"/>
  <c r="R614" i="1"/>
  <c r="S614" i="1"/>
  <c r="T614" i="1"/>
  <c r="U614" i="1"/>
  <c r="W614" i="1"/>
  <c r="O614" i="1" s="1"/>
  <c r="Y614" i="1"/>
  <c r="AA614" i="1"/>
  <c r="AB614" i="1"/>
  <c r="P615" i="1"/>
  <c r="Q615" i="1"/>
  <c r="R615" i="1"/>
  <c r="S615" i="1"/>
  <c r="T615" i="1"/>
  <c r="U615" i="1"/>
  <c r="W615" i="1"/>
  <c r="O615" i="1" s="1"/>
  <c r="Y615" i="1"/>
  <c r="AA615" i="1"/>
  <c r="AB615" i="1"/>
  <c r="P616" i="1"/>
  <c r="Q616" i="1"/>
  <c r="R616" i="1"/>
  <c r="S616" i="1"/>
  <c r="T616" i="1"/>
  <c r="U616" i="1"/>
  <c r="W616" i="1"/>
  <c r="O616" i="1" s="1"/>
  <c r="Y616" i="1"/>
  <c r="AA616" i="1"/>
  <c r="AB616" i="1"/>
  <c r="P617" i="1"/>
  <c r="Q617" i="1"/>
  <c r="R617" i="1"/>
  <c r="S617" i="1"/>
  <c r="T617" i="1"/>
  <c r="U617" i="1"/>
  <c r="W617" i="1"/>
  <c r="O617" i="1" s="1"/>
  <c r="Y617" i="1"/>
  <c r="AA617" i="1"/>
  <c r="AB617" i="1"/>
  <c r="O618" i="1"/>
  <c r="P618" i="1"/>
  <c r="Q618" i="1"/>
  <c r="R618" i="1"/>
  <c r="S618" i="1"/>
  <c r="T618" i="1"/>
  <c r="U618" i="1"/>
  <c r="W618" i="1"/>
  <c r="Y618" i="1"/>
  <c r="AA618" i="1"/>
  <c r="AB618" i="1"/>
  <c r="P619" i="1"/>
  <c r="Q619" i="1"/>
  <c r="R619" i="1"/>
  <c r="S619" i="1"/>
  <c r="T619" i="1"/>
  <c r="U619" i="1"/>
  <c r="W619" i="1"/>
  <c r="O619" i="1" s="1"/>
  <c r="Y619" i="1"/>
  <c r="AA619" i="1"/>
  <c r="AB619" i="1"/>
  <c r="P620" i="1"/>
  <c r="Q620" i="1"/>
  <c r="R620" i="1"/>
  <c r="S620" i="1"/>
  <c r="T620" i="1"/>
  <c r="U620" i="1"/>
  <c r="W620" i="1"/>
  <c r="O620" i="1" s="1"/>
  <c r="Y620" i="1"/>
  <c r="AA620" i="1"/>
  <c r="AB620" i="1"/>
  <c r="P621" i="1"/>
  <c r="Q621" i="1"/>
  <c r="R621" i="1"/>
  <c r="S621" i="1"/>
  <c r="T621" i="1"/>
  <c r="U621" i="1"/>
  <c r="W621" i="1"/>
  <c r="O621" i="1" s="1"/>
  <c r="Y621" i="1"/>
  <c r="AA621" i="1"/>
  <c r="AB621" i="1"/>
  <c r="P622" i="1"/>
  <c r="Q622" i="1"/>
  <c r="R622" i="1"/>
  <c r="S622" i="1"/>
  <c r="T622" i="1"/>
  <c r="U622" i="1"/>
  <c r="W622" i="1"/>
  <c r="O622" i="1" s="1"/>
  <c r="Y622" i="1"/>
  <c r="AA622" i="1"/>
  <c r="AB622" i="1"/>
  <c r="P623" i="1"/>
  <c r="Q623" i="1"/>
  <c r="R623" i="1"/>
  <c r="S623" i="1"/>
  <c r="T623" i="1"/>
  <c r="U623" i="1"/>
  <c r="W623" i="1"/>
  <c r="O623" i="1" s="1"/>
  <c r="Y623" i="1"/>
  <c r="AA623" i="1"/>
  <c r="AB623" i="1"/>
  <c r="P624" i="1"/>
  <c r="Q624" i="1"/>
  <c r="R624" i="1"/>
  <c r="S624" i="1"/>
  <c r="T624" i="1"/>
  <c r="U624" i="1"/>
  <c r="W624" i="1"/>
  <c r="O624" i="1" s="1"/>
  <c r="Y624" i="1"/>
  <c r="AA624" i="1"/>
  <c r="AB624" i="1"/>
  <c r="P625" i="1"/>
  <c r="Q625" i="1"/>
  <c r="R625" i="1"/>
  <c r="S625" i="1"/>
  <c r="T625" i="1"/>
  <c r="U625" i="1"/>
  <c r="W625" i="1"/>
  <c r="O625" i="1" s="1"/>
  <c r="Y625" i="1"/>
  <c r="AA625" i="1"/>
  <c r="AB625" i="1"/>
  <c r="P626" i="1"/>
  <c r="Q626" i="1"/>
  <c r="R626" i="1"/>
  <c r="S626" i="1"/>
  <c r="T626" i="1"/>
  <c r="U626" i="1"/>
  <c r="W626" i="1"/>
  <c r="O626" i="1" s="1"/>
  <c r="Y626" i="1"/>
  <c r="AA626" i="1"/>
  <c r="AB626" i="1"/>
  <c r="P627" i="1"/>
  <c r="Q627" i="1"/>
  <c r="R627" i="1"/>
  <c r="S627" i="1"/>
  <c r="T627" i="1"/>
  <c r="U627" i="1"/>
  <c r="W627" i="1"/>
  <c r="O627" i="1" s="1"/>
  <c r="Y627" i="1"/>
  <c r="AA627" i="1"/>
  <c r="AB627" i="1"/>
  <c r="P628" i="1"/>
  <c r="Q628" i="1"/>
  <c r="R628" i="1"/>
  <c r="S628" i="1"/>
  <c r="T628" i="1"/>
  <c r="U628" i="1"/>
  <c r="W628" i="1"/>
  <c r="O628" i="1" s="1"/>
  <c r="Y628" i="1"/>
  <c r="AA628" i="1"/>
  <c r="AB628" i="1"/>
  <c r="P629" i="1"/>
  <c r="Q629" i="1"/>
  <c r="R629" i="1"/>
  <c r="S629" i="1"/>
  <c r="T629" i="1"/>
  <c r="U629" i="1"/>
  <c r="W629" i="1"/>
  <c r="O629" i="1" s="1"/>
  <c r="Y629" i="1"/>
  <c r="AA629" i="1"/>
  <c r="AB629" i="1"/>
  <c r="P630" i="1"/>
  <c r="Q630" i="1"/>
  <c r="R630" i="1"/>
  <c r="S630" i="1"/>
  <c r="T630" i="1"/>
  <c r="U630" i="1"/>
  <c r="W630" i="1"/>
  <c r="O630" i="1" s="1"/>
  <c r="Y630" i="1"/>
  <c r="AA630" i="1"/>
  <c r="AB630" i="1"/>
  <c r="P631" i="1"/>
  <c r="Q631" i="1"/>
  <c r="R631" i="1"/>
  <c r="S631" i="1"/>
  <c r="T631" i="1"/>
  <c r="U631" i="1"/>
  <c r="W631" i="1"/>
  <c r="O631" i="1" s="1"/>
  <c r="Y631" i="1"/>
  <c r="AA631" i="1"/>
  <c r="AB631" i="1"/>
  <c r="P632" i="1"/>
  <c r="Q632" i="1"/>
  <c r="R632" i="1"/>
  <c r="S632" i="1"/>
  <c r="T632" i="1"/>
  <c r="U632" i="1"/>
  <c r="W632" i="1"/>
  <c r="O632" i="1" s="1"/>
  <c r="Y632" i="1"/>
  <c r="AA632" i="1"/>
  <c r="AB632" i="1"/>
  <c r="P633" i="1"/>
  <c r="Q633" i="1"/>
  <c r="R633" i="1"/>
  <c r="S633" i="1"/>
  <c r="T633" i="1"/>
  <c r="U633" i="1"/>
  <c r="W633" i="1"/>
  <c r="O633" i="1" s="1"/>
  <c r="Y633" i="1"/>
  <c r="AA633" i="1"/>
  <c r="AB633" i="1"/>
  <c r="P634" i="1"/>
  <c r="Q634" i="1"/>
  <c r="R634" i="1"/>
  <c r="S634" i="1"/>
  <c r="T634" i="1"/>
  <c r="U634" i="1"/>
  <c r="W634" i="1"/>
  <c r="O634" i="1" s="1"/>
  <c r="Y634" i="1"/>
  <c r="AA634" i="1"/>
  <c r="AB634" i="1"/>
  <c r="P635" i="1"/>
  <c r="Q635" i="1"/>
  <c r="R635" i="1"/>
  <c r="S635" i="1"/>
  <c r="T635" i="1"/>
  <c r="U635" i="1"/>
  <c r="W635" i="1"/>
  <c r="O635" i="1" s="1"/>
  <c r="Y635" i="1"/>
  <c r="AA635" i="1"/>
  <c r="AB635" i="1"/>
  <c r="P636" i="1"/>
  <c r="Q636" i="1"/>
  <c r="R636" i="1"/>
  <c r="S636" i="1"/>
  <c r="T636" i="1"/>
  <c r="U636" i="1"/>
  <c r="W636" i="1"/>
  <c r="O636" i="1" s="1"/>
  <c r="Y636" i="1"/>
  <c r="AA636" i="1"/>
  <c r="AB636" i="1"/>
  <c r="P637" i="1"/>
  <c r="Q637" i="1"/>
  <c r="R637" i="1"/>
  <c r="S637" i="1"/>
  <c r="T637" i="1"/>
  <c r="U637" i="1"/>
  <c r="W637" i="1"/>
  <c r="O637" i="1" s="1"/>
  <c r="Y637" i="1"/>
  <c r="AA637" i="1"/>
  <c r="AB637" i="1"/>
  <c r="P638" i="1"/>
  <c r="Q638" i="1"/>
  <c r="R638" i="1"/>
  <c r="S638" i="1"/>
  <c r="T638" i="1"/>
  <c r="U638" i="1"/>
  <c r="W638" i="1"/>
  <c r="O638" i="1" s="1"/>
  <c r="Y638" i="1"/>
  <c r="AA638" i="1"/>
  <c r="AB638" i="1"/>
  <c r="P639" i="1"/>
  <c r="Q639" i="1"/>
  <c r="R639" i="1"/>
  <c r="S639" i="1"/>
  <c r="T639" i="1"/>
  <c r="U639" i="1"/>
  <c r="W639" i="1"/>
  <c r="O639" i="1" s="1"/>
  <c r="Y639" i="1"/>
  <c r="AA639" i="1"/>
  <c r="AB639" i="1"/>
  <c r="P640" i="1"/>
  <c r="Q640" i="1"/>
  <c r="R640" i="1"/>
  <c r="S640" i="1"/>
  <c r="T640" i="1"/>
  <c r="U640" i="1"/>
  <c r="W640" i="1"/>
  <c r="O640" i="1" s="1"/>
  <c r="Y640" i="1"/>
  <c r="AA640" i="1"/>
  <c r="AB640" i="1"/>
  <c r="P641" i="1"/>
  <c r="Q641" i="1"/>
  <c r="R641" i="1"/>
  <c r="S641" i="1"/>
  <c r="T641" i="1"/>
  <c r="U641" i="1"/>
  <c r="W641" i="1"/>
  <c r="O641" i="1" s="1"/>
  <c r="Y641" i="1"/>
  <c r="AA641" i="1"/>
  <c r="AB641" i="1"/>
  <c r="P642" i="1"/>
  <c r="Q642" i="1"/>
  <c r="R642" i="1"/>
  <c r="S642" i="1"/>
  <c r="T642" i="1"/>
  <c r="U642" i="1"/>
  <c r="W642" i="1"/>
  <c r="O642" i="1" s="1"/>
  <c r="Y642" i="1"/>
  <c r="AA642" i="1"/>
  <c r="AB642" i="1"/>
  <c r="P643" i="1"/>
  <c r="Q643" i="1"/>
  <c r="R643" i="1"/>
  <c r="S643" i="1"/>
  <c r="T643" i="1"/>
  <c r="U643" i="1"/>
  <c r="W643" i="1"/>
  <c r="O643" i="1" s="1"/>
  <c r="Y643" i="1"/>
  <c r="AA643" i="1"/>
  <c r="AB643" i="1"/>
  <c r="P644" i="1"/>
  <c r="Q644" i="1"/>
  <c r="R644" i="1"/>
  <c r="S644" i="1"/>
  <c r="T644" i="1"/>
  <c r="U644" i="1"/>
  <c r="W644" i="1"/>
  <c r="O644" i="1" s="1"/>
  <c r="Y644" i="1"/>
  <c r="AA644" i="1"/>
  <c r="AB644" i="1"/>
  <c r="P645" i="1"/>
  <c r="Q645" i="1"/>
  <c r="R645" i="1"/>
  <c r="S645" i="1"/>
  <c r="T645" i="1"/>
  <c r="U645" i="1"/>
  <c r="W645" i="1"/>
  <c r="O645" i="1" s="1"/>
  <c r="Y645" i="1"/>
  <c r="AA645" i="1"/>
  <c r="AB645" i="1"/>
  <c r="P646" i="1"/>
  <c r="Q646" i="1"/>
  <c r="R646" i="1"/>
  <c r="S646" i="1"/>
  <c r="T646" i="1"/>
  <c r="U646" i="1"/>
  <c r="W646" i="1"/>
  <c r="O646" i="1" s="1"/>
  <c r="Y646" i="1"/>
  <c r="AA646" i="1"/>
  <c r="AB646" i="1"/>
  <c r="P647" i="1"/>
  <c r="Q647" i="1"/>
  <c r="R647" i="1"/>
  <c r="S647" i="1"/>
  <c r="T647" i="1"/>
  <c r="U647" i="1"/>
  <c r="W647" i="1"/>
  <c r="O647" i="1" s="1"/>
  <c r="Y647" i="1"/>
  <c r="AA647" i="1"/>
  <c r="AB647" i="1"/>
  <c r="P648" i="1"/>
  <c r="Q648" i="1"/>
  <c r="R648" i="1"/>
  <c r="S648" i="1"/>
  <c r="T648" i="1"/>
  <c r="U648" i="1"/>
  <c r="W648" i="1"/>
  <c r="O648" i="1" s="1"/>
  <c r="Y648" i="1"/>
  <c r="AA648" i="1"/>
  <c r="AB648" i="1"/>
  <c r="P649" i="1"/>
  <c r="Q649" i="1"/>
  <c r="R649" i="1"/>
  <c r="S649" i="1"/>
  <c r="T649" i="1"/>
  <c r="U649" i="1"/>
  <c r="W649" i="1"/>
  <c r="O649" i="1" s="1"/>
  <c r="Y649" i="1"/>
  <c r="AA649" i="1"/>
  <c r="AB649" i="1"/>
  <c r="P650" i="1"/>
  <c r="Q650" i="1"/>
  <c r="R650" i="1"/>
  <c r="S650" i="1"/>
  <c r="T650" i="1"/>
  <c r="U650" i="1"/>
  <c r="W650" i="1"/>
  <c r="O650" i="1" s="1"/>
  <c r="Y650" i="1"/>
  <c r="AA650" i="1"/>
  <c r="AB650" i="1"/>
  <c r="P651" i="1"/>
  <c r="Q651" i="1"/>
  <c r="R651" i="1"/>
  <c r="S651" i="1"/>
  <c r="T651" i="1"/>
  <c r="U651" i="1"/>
  <c r="W651" i="1"/>
  <c r="O651" i="1" s="1"/>
  <c r="Y651" i="1"/>
  <c r="AA651" i="1"/>
  <c r="AB651" i="1"/>
  <c r="P652" i="1"/>
  <c r="Q652" i="1"/>
  <c r="R652" i="1"/>
  <c r="S652" i="1"/>
  <c r="T652" i="1"/>
  <c r="U652" i="1"/>
  <c r="W652" i="1"/>
  <c r="O652" i="1" s="1"/>
  <c r="Y652" i="1"/>
  <c r="AA652" i="1"/>
  <c r="AB652" i="1"/>
  <c r="P653" i="1"/>
  <c r="Q653" i="1"/>
  <c r="R653" i="1"/>
  <c r="S653" i="1"/>
  <c r="T653" i="1"/>
  <c r="U653" i="1"/>
  <c r="W653" i="1"/>
  <c r="O653" i="1" s="1"/>
  <c r="Y653" i="1"/>
  <c r="AA653" i="1"/>
  <c r="AB653" i="1"/>
  <c r="P654" i="1"/>
  <c r="Q654" i="1"/>
  <c r="R654" i="1"/>
  <c r="S654" i="1"/>
  <c r="T654" i="1"/>
  <c r="U654" i="1"/>
  <c r="W654" i="1"/>
  <c r="O654" i="1" s="1"/>
  <c r="Y654" i="1"/>
  <c r="AA654" i="1"/>
  <c r="AB654" i="1"/>
  <c r="P655" i="1"/>
  <c r="Q655" i="1"/>
  <c r="R655" i="1"/>
  <c r="S655" i="1"/>
  <c r="T655" i="1"/>
  <c r="U655" i="1"/>
  <c r="W655" i="1"/>
  <c r="O655" i="1" s="1"/>
  <c r="Y655" i="1"/>
  <c r="AA655" i="1"/>
  <c r="AB655" i="1"/>
  <c r="P656" i="1"/>
  <c r="Q656" i="1"/>
  <c r="R656" i="1"/>
  <c r="S656" i="1"/>
  <c r="T656" i="1"/>
  <c r="U656" i="1"/>
  <c r="W656" i="1"/>
  <c r="O656" i="1" s="1"/>
  <c r="Y656" i="1"/>
  <c r="AA656" i="1"/>
  <c r="AB656" i="1"/>
  <c r="P657" i="1"/>
  <c r="Q657" i="1"/>
  <c r="R657" i="1"/>
  <c r="S657" i="1"/>
  <c r="T657" i="1"/>
  <c r="U657" i="1"/>
  <c r="W657" i="1"/>
  <c r="O657" i="1" s="1"/>
  <c r="Y657" i="1"/>
  <c r="AA657" i="1"/>
  <c r="AB657" i="1"/>
  <c r="P658" i="1"/>
  <c r="Q658" i="1"/>
  <c r="R658" i="1"/>
  <c r="S658" i="1"/>
  <c r="T658" i="1"/>
  <c r="U658" i="1"/>
  <c r="W658" i="1"/>
  <c r="O658" i="1" s="1"/>
  <c r="Y658" i="1"/>
  <c r="AA658" i="1"/>
  <c r="AB658" i="1"/>
  <c r="P659" i="1"/>
  <c r="Q659" i="1"/>
  <c r="R659" i="1"/>
  <c r="S659" i="1"/>
  <c r="T659" i="1"/>
  <c r="U659" i="1"/>
  <c r="W659" i="1"/>
  <c r="O659" i="1" s="1"/>
  <c r="Y659" i="1"/>
  <c r="AA659" i="1"/>
  <c r="AB659" i="1"/>
  <c r="P660" i="1"/>
  <c r="Q660" i="1"/>
  <c r="R660" i="1"/>
  <c r="S660" i="1"/>
  <c r="T660" i="1"/>
  <c r="U660" i="1"/>
  <c r="W660" i="1"/>
  <c r="O660" i="1" s="1"/>
  <c r="Y660" i="1"/>
  <c r="AA660" i="1"/>
  <c r="AB660" i="1"/>
  <c r="P661" i="1"/>
  <c r="Q661" i="1"/>
  <c r="R661" i="1"/>
  <c r="S661" i="1"/>
  <c r="T661" i="1"/>
  <c r="U661" i="1"/>
  <c r="W661" i="1"/>
  <c r="O661" i="1" s="1"/>
  <c r="Y661" i="1"/>
  <c r="AA661" i="1"/>
  <c r="AB661" i="1"/>
  <c r="P662" i="1"/>
  <c r="Q662" i="1"/>
  <c r="R662" i="1"/>
  <c r="S662" i="1"/>
  <c r="T662" i="1"/>
  <c r="U662" i="1"/>
  <c r="W662" i="1"/>
  <c r="O662" i="1" s="1"/>
  <c r="Y662" i="1"/>
  <c r="AA662" i="1"/>
  <c r="AB662" i="1"/>
  <c r="P663" i="1"/>
  <c r="Q663" i="1"/>
  <c r="R663" i="1"/>
  <c r="S663" i="1"/>
  <c r="T663" i="1"/>
  <c r="U663" i="1"/>
  <c r="V663" i="1"/>
  <c r="W663" i="1"/>
  <c r="O663" i="1" s="1"/>
  <c r="Y663" i="1"/>
  <c r="AA663" i="1"/>
  <c r="AB663" i="1"/>
  <c r="P664" i="1"/>
  <c r="Q664" i="1"/>
  <c r="R664" i="1"/>
  <c r="S664" i="1"/>
  <c r="T664" i="1"/>
  <c r="U664" i="1"/>
  <c r="W664" i="1"/>
  <c r="O664" i="1" s="1"/>
  <c r="Y664" i="1"/>
  <c r="AA664" i="1"/>
  <c r="AB664" i="1"/>
  <c r="P665" i="1"/>
  <c r="Q665" i="1"/>
  <c r="R665" i="1"/>
  <c r="S665" i="1"/>
  <c r="T665" i="1"/>
  <c r="U665" i="1"/>
  <c r="W665" i="1"/>
  <c r="O665" i="1" s="1"/>
  <c r="Y665" i="1"/>
  <c r="AA665" i="1"/>
  <c r="AB665" i="1"/>
  <c r="P666" i="1"/>
  <c r="Q666" i="1"/>
  <c r="R666" i="1"/>
  <c r="S666" i="1"/>
  <c r="T666" i="1"/>
  <c r="U666" i="1"/>
  <c r="W666" i="1"/>
  <c r="O666" i="1" s="1"/>
  <c r="Y666" i="1"/>
  <c r="AA666" i="1"/>
  <c r="AB666" i="1"/>
  <c r="P667" i="1"/>
  <c r="Q667" i="1"/>
  <c r="R667" i="1"/>
  <c r="S667" i="1"/>
  <c r="T667" i="1"/>
  <c r="U667" i="1"/>
  <c r="W667" i="1"/>
  <c r="O667" i="1" s="1"/>
  <c r="Y667" i="1"/>
  <c r="AA667" i="1"/>
  <c r="AB667" i="1"/>
  <c r="P668" i="1"/>
  <c r="Q668" i="1"/>
  <c r="R668" i="1"/>
  <c r="S668" i="1"/>
  <c r="T668" i="1"/>
  <c r="U668" i="1"/>
  <c r="W668" i="1"/>
  <c r="O668" i="1" s="1"/>
  <c r="Y668" i="1"/>
  <c r="AA668" i="1"/>
  <c r="AB668" i="1"/>
  <c r="P669" i="1"/>
  <c r="Q669" i="1"/>
  <c r="R669" i="1"/>
  <c r="S669" i="1"/>
  <c r="T669" i="1"/>
  <c r="U669" i="1"/>
  <c r="W669" i="1"/>
  <c r="O669" i="1" s="1"/>
  <c r="Y669" i="1"/>
  <c r="AA669" i="1"/>
  <c r="AB669" i="1"/>
  <c r="P670" i="1"/>
  <c r="Q670" i="1"/>
  <c r="R670" i="1"/>
  <c r="S670" i="1"/>
  <c r="T670" i="1"/>
  <c r="U670" i="1"/>
  <c r="W670" i="1"/>
  <c r="O670" i="1" s="1"/>
  <c r="Y670" i="1"/>
  <c r="AA670" i="1"/>
  <c r="AB670" i="1"/>
  <c r="P671" i="1"/>
  <c r="Q671" i="1"/>
  <c r="R671" i="1"/>
  <c r="S671" i="1"/>
  <c r="T671" i="1"/>
  <c r="U671" i="1"/>
  <c r="W671" i="1"/>
  <c r="O671" i="1" s="1"/>
  <c r="Y671" i="1"/>
  <c r="AA671" i="1"/>
  <c r="AB671" i="1"/>
  <c r="P672" i="1"/>
  <c r="Q672" i="1"/>
  <c r="R672" i="1"/>
  <c r="S672" i="1"/>
  <c r="T672" i="1"/>
  <c r="U672" i="1"/>
  <c r="W672" i="1"/>
  <c r="O672" i="1" s="1"/>
  <c r="Y672" i="1"/>
  <c r="AA672" i="1"/>
  <c r="AB672" i="1"/>
  <c r="P673" i="1"/>
  <c r="Q673" i="1"/>
  <c r="R673" i="1"/>
  <c r="S673" i="1"/>
  <c r="T673" i="1"/>
  <c r="U673" i="1"/>
  <c r="W673" i="1"/>
  <c r="O673" i="1" s="1"/>
  <c r="Y673" i="1"/>
  <c r="AA673" i="1"/>
  <c r="AB673" i="1"/>
  <c r="P674" i="1"/>
  <c r="Q674" i="1"/>
  <c r="R674" i="1"/>
  <c r="S674" i="1"/>
  <c r="T674" i="1"/>
  <c r="U674" i="1"/>
  <c r="W674" i="1"/>
  <c r="O674" i="1" s="1"/>
  <c r="Y674" i="1"/>
  <c r="AA674" i="1"/>
  <c r="AB674" i="1"/>
  <c r="P675" i="1"/>
  <c r="Q675" i="1"/>
  <c r="R675" i="1"/>
  <c r="S675" i="1"/>
  <c r="T675" i="1"/>
  <c r="U675" i="1"/>
  <c r="W675" i="1"/>
  <c r="O675" i="1" s="1"/>
  <c r="Y675" i="1"/>
  <c r="AA675" i="1"/>
  <c r="AB675" i="1"/>
  <c r="P676" i="1"/>
  <c r="Q676" i="1"/>
  <c r="R676" i="1"/>
  <c r="S676" i="1"/>
  <c r="T676" i="1"/>
  <c r="U676" i="1"/>
  <c r="W676" i="1"/>
  <c r="O676" i="1" s="1"/>
  <c r="Y676" i="1"/>
  <c r="AA676" i="1"/>
  <c r="AB676" i="1"/>
  <c r="P677" i="1"/>
  <c r="Q677" i="1"/>
  <c r="R677" i="1"/>
  <c r="S677" i="1"/>
  <c r="T677" i="1"/>
  <c r="U677" i="1"/>
  <c r="W677" i="1"/>
  <c r="O677" i="1" s="1"/>
  <c r="Y677" i="1"/>
  <c r="AA677" i="1"/>
  <c r="AB677" i="1"/>
  <c r="P678" i="1"/>
  <c r="Q678" i="1"/>
  <c r="R678" i="1"/>
  <c r="S678" i="1"/>
  <c r="T678" i="1"/>
  <c r="U678" i="1"/>
  <c r="W678" i="1"/>
  <c r="O678" i="1" s="1"/>
  <c r="Y678" i="1"/>
  <c r="AA678" i="1"/>
  <c r="AB678" i="1"/>
  <c r="P679" i="1"/>
  <c r="Q679" i="1"/>
  <c r="R679" i="1"/>
  <c r="S679" i="1"/>
  <c r="T679" i="1"/>
  <c r="U679" i="1"/>
  <c r="W679" i="1"/>
  <c r="O679" i="1" s="1"/>
  <c r="Y679" i="1"/>
  <c r="AA679" i="1"/>
  <c r="AB679" i="1"/>
  <c r="P680" i="1"/>
  <c r="Q680" i="1"/>
  <c r="R680" i="1"/>
  <c r="S680" i="1"/>
  <c r="T680" i="1"/>
  <c r="U680" i="1"/>
  <c r="W680" i="1"/>
  <c r="O680" i="1" s="1"/>
  <c r="Y680" i="1"/>
  <c r="AA680" i="1"/>
  <c r="AB680" i="1"/>
  <c r="P681" i="1"/>
  <c r="Q681" i="1"/>
  <c r="R681" i="1"/>
  <c r="S681" i="1"/>
  <c r="T681" i="1"/>
  <c r="U681" i="1"/>
  <c r="W681" i="1"/>
  <c r="O681" i="1" s="1"/>
  <c r="Y681" i="1"/>
  <c r="AA681" i="1"/>
  <c r="AB681" i="1"/>
  <c r="P682" i="1"/>
  <c r="Q682" i="1"/>
  <c r="R682" i="1"/>
  <c r="S682" i="1"/>
  <c r="T682" i="1"/>
  <c r="U682" i="1"/>
  <c r="W682" i="1"/>
  <c r="O682" i="1" s="1"/>
  <c r="Y682" i="1"/>
  <c r="AA682" i="1"/>
  <c r="AB682" i="1"/>
  <c r="P683" i="1"/>
  <c r="Q683" i="1"/>
  <c r="R683" i="1"/>
  <c r="S683" i="1"/>
  <c r="T683" i="1"/>
  <c r="U683" i="1"/>
  <c r="W683" i="1"/>
  <c r="O683" i="1" s="1"/>
  <c r="Y683" i="1"/>
  <c r="AA683" i="1"/>
  <c r="AB683" i="1"/>
  <c r="P684" i="1"/>
  <c r="Q684" i="1"/>
  <c r="R684" i="1"/>
  <c r="S684" i="1"/>
  <c r="T684" i="1"/>
  <c r="U684" i="1"/>
  <c r="W684" i="1"/>
  <c r="O684" i="1" s="1"/>
  <c r="Y684" i="1"/>
  <c r="AA684" i="1"/>
  <c r="AB684" i="1"/>
  <c r="P685" i="1"/>
  <c r="Q685" i="1"/>
  <c r="R685" i="1"/>
  <c r="S685" i="1"/>
  <c r="T685" i="1"/>
  <c r="U685" i="1"/>
  <c r="W685" i="1"/>
  <c r="O685" i="1" s="1"/>
  <c r="Y685" i="1"/>
  <c r="AA685" i="1"/>
  <c r="AB685" i="1"/>
  <c r="P686" i="1"/>
  <c r="Q686" i="1"/>
  <c r="R686" i="1"/>
  <c r="S686" i="1"/>
  <c r="T686" i="1"/>
  <c r="U686" i="1"/>
  <c r="W686" i="1"/>
  <c r="O686" i="1" s="1"/>
  <c r="Y686" i="1"/>
  <c r="AA686" i="1"/>
  <c r="AB686" i="1"/>
  <c r="P687" i="1"/>
  <c r="Q687" i="1"/>
  <c r="R687" i="1"/>
  <c r="S687" i="1"/>
  <c r="T687" i="1"/>
  <c r="U687" i="1"/>
  <c r="W687" i="1"/>
  <c r="O687" i="1" s="1"/>
  <c r="Y687" i="1"/>
  <c r="AA687" i="1"/>
  <c r="AB687" i="1"/>
  <c r="P688" i="1"/>
  <c r="Q688" i="1"/>
  <c r="R688" i="1"/>
  <c r="S688" i="1"/>
  <c r="T688" i="1"/>
  <c r="U688" i="1"/>
  <c r="W688" i="1"/>
  <c r="O688" i="1" s="1"/>
  <c r="Y688" i="1"/>
  <c r="AA688" i="1"/>
  <c r="AB688" i="1"/>
  <c r="P689" i="1"/>
  <c r="Q689" i="1"/>
  <c r="R689" i="1"/>
  <c r="S689" i="1"/>
  <c r="T689" i="1"/>
  <c r="U689" i="1"/>
  <c r="W689" i="1"/>
  <c r="O689" i="1" s="1"/>
  <c r="Y689" i="1"/>
  <c r="AA689" i="1"/>
  <c r="AB689" i="1"/>
  <c r="P690" i="1"/>
  <c r="Q690" i="1"/>
  <c r="R690" i="1"/>
  <c r="S690" i="1"/>
  <c r="T690" i="1"/>
  <c r="U690" i="1"/>
  <c r="W690" i="1"/>
  <c r="O690" i="1" s="1"/>
  <c r="Y690" i="1"/>
  <c r="AA690" i="1"/>
  <c r="AB690" i="1"/>
  <c r="P691" i="1"/>
  <c r="Q691" i="1"/>
  <c r="R691" i="1"/>
  <c r="S691" i="1"/>
  <c r="T691" i="1"/>
  <c r="U691" i="1"/>
  <c r="W691" i="1"/>
  <c r="O691" i="1" s="1"/>
  <c r="Y691" i="1"/>
  <c r="AA691" i="1"/>
  <c r="AB691" i="1"/>
  <c r="P692" i="1"/>
  <c r="Q692" i="1"/>
  <c r="R692" i="1"/>
  <c r="S692" i="1"/>
  <c r="T692" i="1"/>
  <c r="U692" i="1"/>
  <c r="W692" i="1"/>
  <c r="O692" i="1" s="1"/>
  <c r="Y692" i="1"/>
  <c r="AA692" i="1"/>
  <c r="AB692" i="1"/>
  <c r="P693" i="1"/>
  <c r="Q693" i="1"/>
  <c r="R693" i="1"/>
  <c r="S693" i="1"/>
  <c r="T693" i="1"/>
  <c r="U693" i="1"/>
  <c r="W693" i="1"/>
  <c r="O693" i="1" s="1"/>
  <c r="Y693" i="1"/>
  <c r="AA693" i="1"/>
  <c r="AB693" i="1"/>
  <c r="P694" i="1"/>
  <c r="Q694" i="1"/>
  <c r="R694" i="1"/>
  <c r="S694" i="1"/>
  <c r="T694" i="1"/>
  <c r="U694" i="1"/>
  <c r="W694" i="1"/>
  <c r="O694" i="1" s="1"/>
  <c r="Y694" i="1"/>
  <c r="AA694" i="1"/>
  <c r="AB694" i="1"/>
  <c r="P695" i="1"/>
  <c r="Q695" i="1"/>
  <c r="R695" i="1"/>
  <c r="S695" i="1"/>
  <c r="T695" i="1"/>
  <c r="U695" i="1"/>
  <c r="W695" i="1"/>
  <c r="O695" i="1" s="1"/>
  <c r="Y695" i="1"/>
  <c r="AA695" i="1"/>
  <c r="AB695" i="1"/>
  <c r="P696" i="1"/>
  <c r="Q696" i="1"/>
  <c r="R696" i="1"/>
  <c r="S696" i="1"/>
  <c r="T696" i="1"/>
  <c r="U696" i="1"/>
  <c r="W696" i="1"/>
  <c r="O696" i="1" s="1"/>
  <c r="Y696" i="1"/>
  <c r="AA696" i="1"/>
  <c r="AB696" i="1"/>
  <c r="P697" i="1"/>
  <c r="Q697" i="1"/>
  <c r="R697" i="1"/>
  <c r="S697" i="1"/>
  <c r="T697" i="1"/>
  <c r="U697" i="1"/>
  <c r="W697" i="1"/>
  <c r="O697" i="1" s="1"/>
  <c r="Y697" i="1"/>
  <c r="AA697" i="1"/>
  <c r="AB697" i="1"/>
  <c r="P698" i="1"/>
  <c r="Q698" i="1"/>
  <c r="R698" i="1"/>
  <c r="S698" i="1"/>
  <c r="T698" i="1"/>
  <c r="U698" i="1"/>
  <c r="W698" i="1"/>
  <c r="O698" i="1" s="1"/>
  <c r="Y698" i="1"/>
  <c r="AA698" i="1"/>
  <c r="AB698" i="1"/>
  <c r="P699" i="1"/>
  <c r="Q699" i="1"/>
  <c r="R699" i="1"/>
  <c r="S699" i="1"/>
  <c r="T699" i="1"/>
  <c r="U699" i="1"/>
  <c r="W699" i="1"/>
  <c r="O699" i="1" s="1"/>
  <c r="Y699" i="1"/>
  <c r="AA699" i="1"/>
  <c r="AB699" i="1"/>
  <c r="P700" i="1"/>
  <c r="Q700" i="1"/>
  <c r="R700" i="1"/>
  <c r="S700" i="1"/>
  <c r="T700" i="1"/>
  <c r="U700" i="1"/>
  <c r="W700" i="1"/>
  <c r="O700" i="1" s="1"/>
  <c r="Y700" i="1"/>
  <c r="AA700" i="1"/>
  <c r="AB700" i="1"/>
  <c r="P701" i="1"/>
  <c r="Q701" i="1"/>
  <c r="R701" i="1"/>
  <c r="S701" i="1"/>
  <c r="T701" i="1"/>
  <c r="U701" i="1"/>
  <c r="W701" i="1"/>
  <c r="O701" i="1" s="1"/>
  <c r="Y701" i="1"/>
  <c r="AA701" i="1"/>
  <c r="AB701" i="1"/>
  <c r="P702" i="1"/>
  <c r="Q702" i="1"/>
  <c r="R702" i="1"/>
  <c r="S702" i="1"/>
  <c r="T702" i="1"/>
  <c r="U702" i="1"/>
  <c r="W702" i="1"/>
  <c r="O702" i="1" s="1"/>
  <c r="Y702" i="1"/>
  <c r="AA702" i="1"/>
  <c r="AB702" i="1"/>
  <c r="P703" i="1"/>
  <c r="Q703" i="1"/>
  <c r="R703" i="1"/>
  <c r="S703" i="1"/>
  <c r="T703" i="1"/>
  <c r="U703" i="1"/>
  <c r="W703" i="1"/>
  <c r="O703" i="1" s="1"/>
  <c r="Y703" i="1"/>
  <c r="AA703" i="1"/>
  <c r="AB703" i="1"/>
  <c r="P704" i="1"/>
  <c r="Q704" i="1"/>
  <c r="R704" i="1"/>
  <c r="S704" i="1"/>
  <c r="T704" i="1"/>
  <c r="U704" i="1"/>
  <c r="W704" i="1"/>
  <c r="O704" i="1" s="1"/>
  <c r="Y704" i="1"/>
  <c r="AA704" i="1"/>
  <c r="AB704" i="1"/>
  <c r="P705" i="1"/>
  <c r="Q705" i="1"/>
  <c r="R705" i="1"/>
  <c r="S705" i="1"/>
  <c r="T705" i="1"/>
  <c r="U705" i="1"/>
  <c r="W705" i="1"/>
  <c r="O705" i="1" s="1"/>
  <c r="Y705" i="1"/>
  <c r="AA705" i="1"/>
  <c r="AB705" i="1"/>
  <c r="P706" i="1"/>
  <c r="Q706" i="1"/>
  <c r="R706" i="1"/>
  <c r="S706" i="1"/>
  <c r="T706" i="1"/>
  <c r="U706" i="1"/>
  <c r="W706" i="1"/>
  <c r="O706" i="1" s="1"/>
  <c r="Y706" i="1"/>
  <c r="AA706" i="1"/>
  <c r="AB706" i="1"/>
  <c r="P707" i="1"/>
  <c r="Q707" i="1"/>
  <c r="R707" i="1"/>
  <c r="S707" i="1"/>
  <c r="T707" i="1"/>
  <c r="U707" i="1"/>
  <c r="W707" i="1"/>
  <c r="O707" i="1" s="1"/>
  <c r="Y707" i="1"/>
  <c r="AA707" i="1"/>
  <c r="AB707" i="1"/>
  <c r="P708" i="1"/>
  <c r="Q708" i="1"/>
  <c r="R708" i="1"/>
  <c r="S708" i="1"/>
  <c r="T708" i="1"/>
  <c r="U708" i="1"/>
  <c r="W708" i="1"/>
  <c r="O708" i="1" s="1"/>
  <c r="Y708" i="1"/>
  <c r="AA708" i="1"/>
  <c r="AB708" i="1"/>
  <c r="P709" i="1"/>
  <c r="V709" i="1" s="1"/>
  <c r="Q709" i="1"/>
  <c r="R709" i="1"/>
  <c r="S709" i="1"/>
  <c r="T709" i="1"/>
  <c r="U709" i="1"/>
  <c r="W709" i="1"/>
  <c r="O709" i="1" s="1"/>
  <c r="Y709" i="1"/>
  <c r="AA709" i="1"/>
  <c r="AB709" i="1"/>
  <c r="P710" i="1"/>
  <c r="Q710" i="1"/>
  <c r="R710" i="1"/>
  <c r="S710" i="1"/>
  <c r="T710" i="1"/>
  <c r="U710" i="1"/>
  <c r="W710" i="1"/>
  <c r="O710" i="1" s="1"/>
  <c r="Y710" i="1"/>
  <c r="AA710" i="1"/>
  <c r="AB710" i="1"/>
  <c r="P711" i="1"/>
  <c r="Q711" i="1"/>
  <c r="R711" i="1"/>
  <c r="S711" i="1"/>
  <c r="T711" i="1"/>
  <c r="U711" i="1"/>
  <c r="W711" i="1"/>
  <c r="O711" i="1" s="1"/>
  <c r="Y711" i="1"/>
  <c r="AA711" i="1"/>
  <c r="AB711" i="1"/>
  <c r="P712" i="1"/>
  <c r="Q712" i="1"/>
  <c r="R712" i="1"/>
  <c r="S712" i="1"/>
  <c r="T712" i="1"/>
  <c r="U712" i="1"/>
  <c r="W712" i="1"/>
  <c r="O712" i="1" s="1"/>
  <c r="Y712" i="1"/>
  <c r="AA712" i="1"/>
  <c r="AB712" i="1"/>
  <c r="P713" i="1"/>
  <c r="Q713" i="1"/>
  <c r="R713" i="1"/>
  <c r="S713" i="1"/>
  <c r="T713" i="1"/>
  <c r="U713" i="1"/>
  <c r="W713" i="1"/>
  <c r="O713" i="1" s="1"/>
  <c r="Y713" i="1"/>
  <c r="AA713" i="1"/>
  <c r="AB713" i="1"/>
  <c r="P714" i="1"/>
  <c r="Q714" i="1"/>
  <c r="R714" i="1"/>
  <c r="S714" i="1"/>
  <c r="T714" i="1"/>
  <c r="U714" i="1"/>
  <c r="W714" i="1"/>
  <c r="O714" i="1" s="1"/>
  <c r="Y714" i="1"/>
  <c r="AA714" i="1"/>
  <c r="AB714" i="1"/>
  <c r="P715" i="1"/>
  <c r="Q715" i="1"/>
  <c r="R715" i="1"/>
  <c r="S715" i="1"/>
  <c r="T715" i="1"/>
  <c r="U715" i="1"/>
  <c r="W715" i="1"/>
  <c r="O715" i="1" s="1"/>
  <c r="Y715" i="1"/>
  <c r="AA715" i="1"/>
  <c r="AB715" i="1"/>
  <c r="P716" i="1"/>
  <c r="Q716" i="1"/>
  <c r="R716" i="1"/>
  <c r="S716" i="1"/>
  <c r="T716" i="1"/>
  <c r="U716" i="1"/>
  <c r="W716" i="1"/>
  <c r="O716" i="1" s="1"/>
  <c r="Y716" i="1"/>
  <c r="AA716" i="1"/>
  <c r="AB716" i="1"/>
  <c r="P717" i="1"/>
  <c r="Q717" i="1"/>
  <c r="R717" i="1"/>
  <c r="S717" i="1"/>
  <c r="T717" i="1"/>
  <c r="U717" i="1"/>
  <c r="W717" i="1"/>
  <c r="O717" i="1" s="1"/>
  <c r="Y717" i="1"/>
  <c r="AA717" i="1"/>
  <c r="AB717" i="1"/>
  <c r="P718" i="1"/>
  <c r="Q718" i="1"/>
  <c r="R718" i="1"/>
  <c r="S718" i="1"/>
  <c r="T718" i="1"/>
  <c r="U718" i="1"/>
  <c r="W718" i="1"/>
  <c r="O718" i="1" s="1"/>
  <c r="Y718" i="1"/>
  <c r="AA718" i="1"/>
  <c r="AB718" i="1"/>
  <c r="P719" i="1"/>
  <c r="Q719" i="1"/>
  <c r="R719" i="1"/>
  <c r="S719" i="1"/>
  <c r="T719" i="1"/>
  <c r="U719" i="1"/>
  <c r="W719" i="1"/>
  <c r="O719" i="1" s="1"/>
  <c r="Y719" i="1"/>
  <c r="AA719" i="1"/>
  <c r="AB719" i="1"/>
  <c r="P720" i="1"/>
  <c r="Q720" i="1"/>
  <c r="R720" i="1"/>
  <c r="S720" i="1"/>
  <c r="T720" i="1"/>
  <c r="U720" i="1"/>
  <c r="W720" i="1"/>
  <c r="O720" i="1" s="1"/>
  <c r="Y720" i="1"/>
  <c r="AA720" i="1"/>
  <c r="AB720" i="1"/>
  <c r="P721" i="1"/>
  <c r="Q721" i="1"/>
  <c r="R721" i="1"/>
  <c r="S721" i="1"/>
  <c r="T721" i="1"/>
  <c r="U721" i="1"/>
  <c r="W721" i="1"/>
  <c r="O721" i="1" s="1"/>
  <c r="Y721" i="1"/>
  <c r="AA721" i="1"/>
  <c r="AB721" i="1"/>
  <c r="P722" i="1"/>
  <c r="Q722" i="1"/>
  <c r="R722" i="1"/>
  <c r="S722" i="1"/>
  <c r="T722" i="1"/>
  <c r="U722" i="1"/>
  <c r="W722" i="1"/>
  <c r="O722" i="1" s="1"/>
  <c r="Y722" i="1"/>
  <c r="AA722" i="1"/>
  <c r="AB722" i="1"/>
  <c r="P723" i="1"/>
  <c r="Q723" i="1"/>
  <c r="R723" i="1"/>
  <c r="S723" i="1"/>
  <c r="T723" i="1"/>
  <c r="U723" i="1"/>
  <c r="W723" i="1"/>
  <c r="O723" i="1" s="1"/>
  <c r="Y723" i="1"/>
  <c r="AA723" i="1"/>
  <c r="AB723" i="1"/>
  <c r="P724" i="1"/>
  <c r="Q724" i="1"/>
  <c r="R724" i="1"/>
  <c r="S724" i="1"/>
  <c r="T724" i="1"/>
  <c r="U724" i="1"/>
  <c r="W724" i="1"/>
  <c r="O724" i="1" s="1"/>
  <c r="Y724" i="1"/>
  <c r="AA724" i="1"/>
  <c r="AB724" i="1"/>
  <c r="P725" i="1"/>
  <c r="Q725" i="1"/>
  <c r="R725" i="1"/>
  <c r="S725" i="1"/>
  <c r="T725" i="1"/>
  <c r="U725" i="1"/>
  <c r="W725" i="1"/>
  <c r="O725" i="1" s="1"/>
  <c r="Y725" i="1"/>
  <c r="AA725" i="1"/>
  <c r="AB725" i="1"/>
  <c r="P726" i="1"/>
  <c r="Q726" i="1"/>
  <c r="R726" i="1"/>
  <c r="S726" i="1"/>
  <c r="T726" i="1"/>
  <c r="U726" i="1"/>
  <c r="W726" i="1"/>
  <c r="O726" i="1" s="1"/>
  <c r="Y726" i="1"/>
  <c r="AA726" i="1"/>
  <c r="AB726" i="1"/>
  <c r="P727" i="1"/>
  <c r="Q727" i="1"/>
  <c r="R727" i="1"/>
  <c r="S727" i="1"/>
  <c r="T727" i="1"/>
  <c r="U727" i="1"/>
  <c r="W727" i="1"/>
  <c r="O727" i="1" s="1"/>
  <c r="Y727" i="1"/>
  <c r="AA727" i="1"/>
  <c r="AB727" i="1"/>
  <c r="P728" i="1"/>
  <c r="Q728" i="1"/>
  <c r="R728" i="1"/>
  <c r="S728" i="1"/>
  <c r="T728" i="1"/>
  <c r="U728" i="1"/>
  <c r="W728" i="1"/>
  <c r="O728" i="1" s="1"/>
  <c r="Y728" i="1"/>
  <c r="AA728" i="1"/>
  <c r="AB728" i="1"/>
  <c r="P729" i="1"/>
  <c r="Q729" i="1"/>
  <c r="R729" i="1"/>
  <c r="S729" i="1"/>
  <c r="T729" i="1"/>
  <c r="U729" i="1"/>
  <c r="W729" i="1"/>
  <c r="O729" i="1" s="1"/>
  <c r="Y729" i="1"/>
  <c r="AA729" i="1"/>
  <c r="AB729" i="1"/>
  <c r="P730" i="1"/>
  <c r="Q730" i="1"/>
  <c r="R730" i="1"/>
  <c r="S730" i="1"/>
  <c r="T730" i="1"/>
  <c r="U730" i="1"/>
  <c r="W730" i="1"/>
  <c r="O730" i="1" s="1"/>
  <c r="Y730" i="1"/>
  <c r="AA730" i="1"/>
  <c r="AB730" i="1"/>
  <c r="P731" i="1"/>
  <c r="Q731" i="1"/>
  <c r="R731" i="1"/>
  <c r="S731" i="1"/>
  <c r="T731" i="1"/>
  <c r="U731" i="1"/>
  <c r="W731" i="1"/>
  <c r="O731" i="1" s="1"/>
  <c r="Y731" i="1"/>
  <c r="AA731" i="1"/>
  <c r="AB731" i="1"/>
  <c r="P732" i="1"/>
  <c r="Q732" i="1"/>
  <c r="R732" i="1"/>
  <c r="S732" i="1"/>
  <c r="T732" i="1"/>
  <c r="U732" i="1"/>
  <c r="W732" i="1"/>
  <c r="O732" i="1" s="1"/>
  <c r="Y732" i="1"/>
  <c r="AA732" i="1"/>
  <c r="AB732" i="1"/>
  <c r="P733" i="1"/>
  <c r="Q733" i="1"/>
  <c r="R733" i="1"/>
  <c r="S733" i="1"/>
  <c r="T733" i="1"/>
  <c r="U733" i="1"/>
  <c r="W733" i="1"/>
  <c r="O733" i="1" s="1"/>
  <c r="Y733" i="1"/>
  <c r="AA733" i="1"/>
  <c r="AB733" i="1"/>
  <c r="P734" i="1"/>
  <c r="Q734" i="1"/>
  <c r="R734" i="1"/>
  <c r="S734" i="1"/>
  <c r="T734" i="1"/>
  <c r="U734" i="1"/>
  <c r="W734" i="1"/>
  <c r="O734" i="1" s="1"/>
  <c r="Y734" i="1"/>
  <c r="AA734" i="1"/>
  <c r="AB734" i="1"/>
  <c r="P735" i="1"/>
  <c r="Q735" i="1"/>
  <c r="R735" i="1"/>
  <c r="S735" i="1"/>
  <c r="T735" i="1"/>
  <c r="U735" i="1"/>
  <c r="W735" i="1"/>
  <c r="O735" i="1" s="1"/>
  <c r="Y735" i="1"/>
  <c r="AA735" i="1"/>
  <c r="AB735" i="1"/>
  <c r="P736" i="1"/>
  <c r="Q736" i="1"/>
  <c r="R736" i="1"/>
  <c r="S736" i="1"/>
  <c r="T736" i="1"/>
  <c r="U736" i="1"/>
  <c r="W736" i="1"/>
  <c r="O736" i="1" s="1"/>
  <c r="Y736" i="1"/>
  <c r="AA736" i="1"/>
  <c r="AB736" i="1"/>
  <c r="P737" i="1"/>
  <c r="Q737" i="1"/>
  <c r="R737" i="1"/>
  <c r="S737" i="1"/>
  <c r="T737" i="1"/>
  <c r="U737" i="1"/>
  <c r="W737" i="1"/>
  <c r="O737" i="1" s="1"/>
  <c r="Y737" i="1"/>
  <c r="AA737" i="1"/>
  <c r="AB737" i="1"/>
  <c r="P738" i="1"/>
  <c r="Q738" i="1"/>
  <c r="R738" i="1"/>
  <c r="S738" i="1"/>
  <c r="T738" i="1"/>
  <c r="U738" i="1"/>
  <c r="W738" i="1"/>
  <c r="O738" i="1" s="1"/>
  <c r="Y738" i="1"/>
  <c r="AA738" i="1"/>
  <c r="AB738" i="1"/>
  <c r="P739" i="1"/>
  <c r="Q739" i="1"/>
  <c r="R739" i="1"/>
  <c r="S739" i="1"/>
  <c r="V739" i="1" s="1"/>
  <c r="T739" i="1"/>
  <c r="U739" i="1"/>
  <c r="W739" i="1"/>
  <c r="O739" i="1" s="1"/>
  <c r="Y739" i="1"/>
  <c r="AA739" i="1"/>
  <c r="AB739" i="1"/>
  <c r="P740" i="1"/>
  <c r="Q740" i="1"/>
  <c r="R740" i="1"/>
  <c r="S740" i="1"/>
  <c r="T740" i="1"/>
  <c r="U740" i="1"/>
  <c r="W740" i="1"/>
  <c r="O740" i="1" s="1"/>
  <c r="Y740" i="1"/>
  <c r="AA740" i="1"/>
  <c r="AB740" i="1"/>
  <c r="P741" i="1"/>
  <c r="Q741" i="1"/>
  <c r="R741" i="1"/>
  <c r="S741" i="1"/>
  <c r="T741" i="1"/>
  <c r="U741" i="1"/>
  <c r="W741" i="1"/>
  <c r="O741" i="1" s="1"/>
  <c r="Y741" i="1"/>
  <c r="AA741" i="1"/>
  <c r="AB741" i="1"/>
  <c r="P742" i="1"/>
  <c r="Q742" i="1"/>
  <c r="R742" i="1"/>
  <c r="S742" i="1"/>
  <c r="T742" i="1"/>
  <c r="U742" i="1"/>
  <c r="W742" i="1"/>
  <c r="O742" i="1" s="1"/>
  <c r="Y742" i="1"/>
  <c r="AA742" i="1"/>
  <c r="AB742" i="1"/>
  <c r="P743" i="1"/>
  <c r="Q743" i="1"/>
  <c r="R743" i="1"/>
  <c r="S743" i="1"/>
  <c r="T743" i="1"/>
  <c r="U743" i="1"/>
  <c r="W743" i="1"/>
  <c r="O743" i="1" s="1"/>
  <c r="Y743" i="1"/>
  <c r="AA743" i="1"/>
  <c r="AB743" i="1"/>
  <c r="P744" i="1"/>
  <c r="Q744" i="1"/>
  <c r="R744" i="1"/>
  <c r="S744" i="1"/>
  <c r="T744" i="1"/>
  <c r="U744" i="1"/>
  <c r="W744" i="1"/>
  <c r="O744" i="1" s="1"/>
  <c r="Y744" i="1"/>
  <c r="AA744" i="1"/>
  <c r="AB744" i="1"/>
  <c r="P745" i="1"/>
  <c r="Q745" i="1"/>
  <c r="R745" i="1"/>
  <c r="S745" i="1"/>
  <c r="T745" i="1"/>
  <c r="U745" i="1"/>
  <c r="W745" i="1"/>
  <c r="O745" i="1" s="1"/>
  <c r="Y745" i="1"/>
  <c r="AA745" i="1"/>
  <c r="AB745" i="1"/>
  <c r="P746" i="1"/>
  <c r="Q746" i="1"/>
  <c r="R746" i="1"/>
  <c r="S746" i="1"/>
  <c r="T746" i="1"/>
  <c r="U746" i="1"/>
  <c r="W746" i="1"/>
  <c r="O746" i="1" s="1"/>
  <c r="Y746" i="1"/>
  <c r="AA746" i="1"/>
  <c r="AB746" i="1"/>
  <c r="P747" i="1"/>
  <c r="Q747" i="1"/>
  <c r="R747" i="1"/>
  <c r="S747" i="1"/>
  <c r="T747" i="1"/>
  <c r="U747" i="1"/>
  <c r="W747" i="1"/>
  <c r="O747" i="1" s="1"/>
  <c r="Y747" i="1"/>
  <c r="AA747" i="1"/>
  <c r="AB747" i="1"/>
  <c r="P748" i="1"/>
  <c r="Q748" i="1"/>
  <c r="R748" i="1"/>
  <c r="S748" i="1"/>
  <c r="T748" i="1"/>
  <c r="U748" i="1"/>
  <c r="W748" i="1"/>
  <c r="O748" i="1" s="1"/>
  <c r="Y748" i="1"/>
  <c r="AA748" i="1"/>
  <c r="AB748" i="1"/>
  <c r="P749" i="1"/>
  <c r="Q749" i="1"/>
  <c r="R749" i="1"/>
  <c r="S749" i="1"/>
  <c r="T749" i="1"/>
  <c r="U749" i="1"/>
  <c r="W749" i="1"/>
  <c r="O749" i="1" s="1"/>
  <c r="Y749" i="1"/>
  <c r="AA749" i="1"/>
  <c r="AB749" i="1"/>
  <c r="P750" i="1"/>
  <c r="Q750" i="1"/>
  <c r="R750" i="1"/>
  <c r="S750" i="1"/>
  <c r="T750" i="1"/>
  <c r="U750" i="1"/>
  <c r="W750" i="1"/>
  <c r="O750" i="1" s="1"/>
  <c r="Y750" i="1"/>
  <c r="AA750" i="1"/>
  <c r="AB750" i="1"/>
  <c r="P751" i="1"/>
  <c r="Q751" i="1"/>
  <c r="R751" i="1"/>
  <c r="S751" i="1"/>
  <c r="T751" i="1"/>
  <c r="U751" i="1"/>
  <c r="W751" i="1"/>
  <c r="O751" i="1" s="1"/>
  <c r="Y751" i="1"/>
  <c r="AA751" i="1"/>
  <c r="AB751" i="1"/>
  <c r="P752" i="1"/>
  <c r="Q752" i="1"/>
  <c r="R752" i="1"/>
  <c r="S752" i="1"/>
  <c r="T752" i="1"/>
  <c r="U752" i="1"/>
  <c r="W752" i="1"/>
  <c r="O752" i="1" s="1"/>
  <c r="Y752" i="1"/>
  <c r="AA752" i="1"/>
  <c r="AB752" i="1"/>
  <c r="P753" i="1"/>
  <c r="Q753" i="1"/>
  <c r="R753" i="1"/>
  <c r="S753" i="1"/>
  <c r="T753" i="1"/>
  <c r="U753" i="1"/>
  <c r="W753" i="1"/>
  <c r="O753" i="1" s="1"/>
  <c r="Y753" i="1"/>
  <c r="AA753" i="1"/>
  <c r="AB753" i="1"/>
  <c r="P754" i="1"/>
  <c r="Q754" i="1"/>
  <c r="R754" i="1"/>
  <c r="S754" i="1"/>
  <c r="T754" i="1"/>
  <c r="U754" i="1"/>
  <c r="W754" i="1"/>
  <c r="O754" i="1" s="1"/>
  <c r="Y754" i="1"/>
  <c r="AA754" i="1"/>
  <c r="AB754" i="1"/>
  <c r="P755" i="1"/>
  <c r="Q755" i="1"/>
  <c r="R755" i="1"/>
  <c r="S755" i="1"/>
  <c r="T755" i="1"/>
  <c r="U755" i="1"/>
  <c r="W755" i="1"/>
  <c r="O755" i="1" s="1"/>
  <c r="Y755" i="1"/>
  <c r="AA755" i="1"/>
  <c r="AB755" i="1"/>
  <c r="P756" i="1"/>
  <c r="Q756" i="1"/>
  <c r="R756" i="1"/>
  <c r="S756" i="1"/>
  <c r="T756" i="1"/>
  <c r="U756" i="1"/>
  <c r="W756" i="1"/>
  <c r="O756" i="1" s="1"/>
  <c r="Y756" i="1"/>
  <c r="AA756" i="1"/>
  <c r="AB756" i="1"/>
  <c r="P757" i="1"/>
  <c r="Q757" i="1"/>
  <c r="R757" i="1"/>
  <c r="S757" i="1"/>
  <c r="T757" i="1"/>
  <c r="U757" i="1"/>
  <c r="W757" i="1"/>
  <c r="O757" i="1" s="1"/>
  <c r="Y757" i="1"/>
  <c r="AA757" i="1"/>
  <c r="AB757" i="1"/>
  <c r="P758" i="1"/>
  <c r="Q758" i="1"/>
  <c r="R758" i="1"/>
  <c r="S758" i="1"/>
  <c r="T758" i="1"/>
  <c r="U758" i="1"/>
  <c r="W758" i="1"/>
  <c r="O758" i="1" s="1"/>
  <c r="Y758" i="1"/>
  <c r="AA758" i="1"/>
  <c r="AB758" i="1"/>
  <c r="P759" i="1"/>
  <c r="Q759" i="1"/>
  <c r="R759" i="1"/>
  <c r="S759" i="1"/>
  <c r="T759" i="1"/>
  <c r="U759" i="1"/>
  <c r="W759" i="1"/>
  <c r="O759" i="1" s="1"/>
  <c r="Y759" i="1"/>
  <c r="AA759" i="1"/>
  <c r="AB759" i="1"/>
  <c r="P760" i="1"/>
  <c r="Q760" i="1"/>
  <c r="R760" i="1"/>
  <c r="S760" i="1"/>
  <c r="T760" i="1"/>
  <c r="U760" i="1"/>
  <c r="W760" i="1"/>
  <c r="O760" i="1" s="1"/>
  <c r="Y760" i="1"/>
  <c r="AA760" i="1"/>
  <c r="AB760" i="1"/>
  <c r="P761" i="1"/>
  <c r="Q761" i="1"/>
  <c r="R761" i="1"/>
  <c r="S761" i="1"/>
  <c r="T761" i="1"/>
  <c r="U761" i="1"/>
  <c r="W761" i="1"/>
  <c r="O761" i="1" s="1"/>
  <c r="Y761" i="1"/>
  <c r="AA761" i="1"/>
  <c r="AB761" i="1"/>
  <c r="P762" i="1"/>
  <c r="Q762" i="1"/>
  <c r="R762" i="1"/>
  <c r="S762" i="1"/>
  <c r="T762" i="1"/>
  <c r="U762" i="1"/>
  <c r="W762" i="1"/>
  <c r="O762" i="1" s="1"/>
  <c r="Y762" i="1"/>
  <c r="AA762" i="1"/>
  <c r="AB762" i="1"/>
  <c r="P763" i="1"/>
  <c r="Q763" i="1"/>
  <c r="R763" i="1"/>
  <c r="S763" i="1"/>
  <c r="T763" i="1"/>
  <c r="U763" i="1"/>
  <c r="W763" i="1"/>
  <c r="O763" i="1" s="1"/>
  <c r="Y763" i="1"/>
  <c r="AA763" i="1"/>
  <c r="AB763" i="1"/>
  <c r="P764" i="1"/>
  <c r="Q764" i="1"/>
  <c r="R764" i="1"/>
  <c r="S764" i="1"/>
  <c r="T764" i="1"/>
  <c r="U764" i="1"/>
  <c r="W764" i="1"/>
  <c r="O764" i="1" s="1"/>
  <c r="Y764" i="1"/>
  <c r="AA764" i="1"/>
  <c r="AB764" i="1"/>
  <c r="P765" i="1"/>
  <c r="Q765" i="1"/>
  <c r="R765" i="1"/>
  <c r="S765" i="1"/>
  <c r="T765" i="1"/>
  <c r="U765" i="1"/>
  <c r="W765" i="1"/>
  <c r="O765" i="1" s="1"/>
  <c r="Y765" i="1"/>
  <c r="AA765" i="1"/>
  <c r="AB765" i="1"/>
  <c r="P766" i="1"/>
  <c r="Q766" i="1"/>
  <c r="R766" i="1"/>
  <c r="S766" i="1"/>
  <c r="T766" i="1"/>
  <c r="U766" i="1"/>
  <c r="W766" i="1"/>
  <c r="O766" i="1" s="1"/>
  <c r="Y766" i="1"/>
  <c r="AA766" i="1"/>
  <c r="AB766" i="1"/>
  <c r="P767" i="1"/>
  <c r="Q767" i="1"/>
  <c r="R767" i="1"/>
  <c r="S767" i="1"/>
  <c r="T767" i="1"/>
  <c r="U767" i="1"/>
  <c r="W767" i="1"/>
  <c r="O767" i="1" s="1"/>
  <c r="Y767" i="1"/>
  <c r="AA767" i="1"/>
  <c r="AB767" i="1"/>
  <c r="P768" i="1"/>
  <c r="Q768" i="1"/>
  <c r="R768" i="1"/>
  <c r="S768" i="1"/>
  <c r="T768" i="1"/>
  <c r="U768" i="1"/>
  <c r="W768" i="1"/>
  <c r="O768" i="1" s="1"/>
  <c r="Y768" i="1"/>
  <c r="AA768" i="1"/>
  <c r="AB768" i="1"/>
  <c r="P769" i="1"/>
  <c r="Q769" i="1"/>
  <c r="R769" i="1"/>
  <c r="S769" i="1"/>
  <c r="T769" i="1"/>
  <c r="U769" i="1"/>
  <c r="W769" i="1"/>
  <c r="O769" i="1" s="1"/>
  <c r="Y769" i="1"/>
  <c r="AA769" i="1"/>
  <c r="AB769" i="1"/>
  <c r="P770" i="1"/>
  <c r="Q770" i="1"/>
  <c r="R770" i="1"/>
  <c r="S770" i="1"/>
  <c r="T770" i="1"/>
  <c r="U770" i="1"/>
  <c r="W770" i="1"/>
  <c r="O770" i="1" s="1"/>
  <c r="Y770" i="1"/>
  <c r="AA770" i="1"/>
  <c r="AB770" i="1"/>
  <c r="P771" i="1"/>
  <c r="Q771" i="1"/>
  <c r="R771" i="1"/>
  <c r="S771" i="1"/>
  <c r="T771" i="1"/>
  <c r="U771" i="1"/>
  <c r="W771" i="1"/>
  <c r="O771" i="1" s="1"/>
  <c r="Y771" i="1"/>
  <c r="AA771" i="1"/>
  <c r="AB771" i="1"/>
  <c r="P772" i="1"/>
  <c r="Q772" i="1"/>
  <c r="R772" i="1"/>
  <c r="S772" i="1"/>
  <c r="T772" i="1"/>
  <c r="U772" i="1"/>
  <c r="W772" i="1"/>
  <c r="O772" i="1" s="1"/>
  <c r="Y772" i="1"/>
  <c r="AA772" i="1"/>
  <c r="AB772" i="1"/>
  <c r="P773" i="1"/>
  <c r="Q773" i="1"/>
  <c r="R773" i="1"/>
  <c r="S773" i="1"/>
  <c r="T773" i="1"/>
  <c r="U773" i="1"/>
  <c r="W773" i="1"/>
  <c r="O773" i="1" s="1"/>
  <c r="Y773" i="1"/>
  <c r="AA773" i="1"/>
  <c r="AB773" i="1"/>
  <c r="P774" i="1"/>
  <c r="Q774" i="1"/>
  <c r="R774" i="1"/>
  <c r="S774" i="1"/>
  <c r="T774" i="1"/>
  <c r="U774" i="1"/>
  <c r="W774" i="1"/>
  <c r="O774" i="1" s="1"/>
  <c r="Y774" i="1"/>
  <c r="AA774" i="1"/>
  <c r="AB774" i="1"/>
  <c r="P775" i="1"/>
  <c r="Q775" i="1"/>
  <c r="R775" i="1"/>
  <c r="S775" i="1"/>
  <c r="T775" i="1"/>
  <c r="U775" i="1"/>
  <c r="W775" i="1"/>
  <c r="O775" i="1" s="1"/>
  <c r="Y775" i="1"/>
  <c r="AA775" i="1"/>
  <c r="AB775" i="1"/>
  <c r="P776" i="1"/>
  <c r="Q776" i="1"/>
  <c r="R776" i="1"/>
  <c r="S776" i="1"/>
  <c r="T776" i="1"/>
  <c r="U776" i="1"/>
  <c r="W776" i="1"/>
  <c r="O776" i="1" s="1"/>
  <c r="Y776" i="1"/>
  <c r="AA776" i="1"/>
  <c r="AB776" i="1"/>
  <c r="P777" i="1"/>
  <c r="Q777" i="1"/>
  <c r="R777" i="1"/>
  <c r="S777" i="1"/>
  <c r="T777" i="1"/>
  <c r="U777" i="1"/>
  <c r="W777" i="1"/>
  <c r="O777" i="1" s="1"/>
  <c r="Y777" i="1"/>
  <c r="AA777" i="1"/>
  <c r="AB777" i="1"/>
  <c r="P778" i="1"/>
  <c r="Q778" i="1"/>
  <c r="R778" i="1"/>
  <c r="S778" i="1"/>
  <c r="T778" i="1"/>
  <c r="U778" i="1"/>
  <c r="W778" i="1"/>
  <c r="O778" i="1" s="1"/>
  <c r="Y778" i="1"/>
  <c r="AA778" i="1"/>
  <c r="AB778" i="1"/>
  <c r="P779" i="1"/>
  <c r="Q779" i="1"/>
  <c r="R779" i="1"/>
  <c r="S779" i="1"/>
  <c r="T779" i="1"/>
  <c r="U779" i="1"/>
  <c r="W779" i="1"/>
  <c r="O779" i="1" s="1"/>
  <c r="Y779" i="1"/>
  <c r="AA779" i="1"/>
  <c r="AB779" i="1"/>
  <c r="P780" i="1"/>
  <c r="Q780" i="1"/>
  <c r="R780" i="1"/>
  <c r="S780" i="1"/>
  <c r="T780" i="1"/>
  <c r="U780" i="1"/>
  <c r="W780" i="1"/>
  <c r="O780" i="1" s="1"/>
  <c r="Y780" i="1"/>
  <c r="AA780" i="1"/>
  <c r="AB780" i="1"/>
  <c r="P781" i="1"/>
  <c r="Q781" i="1"/>
  <c r="R781" i="1"/>
  <c r="S781" i="1"/>
  <c r="T781" i="1"/>
  <c r="U781" i="1"/>
  <c r="W781" i="1"/>
  <c r="O781" i="1" s="1"/>
  <c r="Y781" i="1"/>
  <c r="AA781" i="1"/>
  <c r="AB781" i="1"/>
  <c r="P782" i="1"/>
  <c r="Q782" i="1"/>
  <c r="R782" i="1"/>
  <c r="S782" i="1"/>
  <c r="T782" i="1"/>
  <c r="U782" i="1"/>
  <c r="W782" i="1"/>
  <c r="O782" i="1" s="1"/>
  <c r="Y782" i="1"/>
  <c r="AA782" i="1"/>
  <c r="AB782" i="1"/>
  <c r="P783" i="1"/>
  <c r="Q783" i="1"/>
  <c r="R783" i="1"/>
  <c r="S783" i="1"/>
  <c r="T783" i="1"/>
  <c r="U783" i="1"/>
  <c r="W783" i="1"/>
  <c r="O783" i="1" s="1"/>
  <c r="Y783" i="1"/>
  <c r="AA783" i="1"/>
  <c r="AB783" i="1"/>
  <c r="P784" i="1"/>
  <c r="Q784" i="1"/>
  <c r="R784" i="1"/>
  <c r="S784" i="1"/>
  <c r="T784" i="1"/>
  <c r="U784" i="1"/>
  <c r="W784" i="1"/>
  <c r="O784" i="1" s="1"/>
  <c r="Y784" i="1"/>
  <c r="AA784" i="1"/>
  <c r="AB784" i="1"/>
  <c r="P785" i="1"/>
  <c r="Q785" i="1"/>
  <c r="R785" i="1"/>
  <c r="S785" i="1"/>
  <c r="T785" i="1"/>
  <c r="U785" i="1"/>
  <c r="W785" i="1"/>
  <c r="O785" i="1" s="1"/>
  <c r="Y785" i="1"/>
  <c r="AA785" i="1"/>
  <c r="AB785" i="1"/>
  <c r="P786" i="1"/>
  <c r="Q786" i="1"/>
  <c r="V786" i="1" s="1"/>
  <c r="R786" i="1"/>
  <c r="S786" i="1"/>
  <c r="T786" i="1"/>
  <c r="U786" i="1"/>
  <c r="W786" i="1"/>
  <c r="O786" i="1" s="1"/>
  <c r="Y786" i="1"/>
  <c r="AA786" i="1"/>
  <c r="AB786" i="1"/>
  <c r="P787" i="1"/>
  <c r="Q787" i="1"/>
  <c r="R787" i="1"/>
  <c r="S787" i="1"/>
  <c r="T787" i="1"/>
  <c r="U787" i="1"/>
  <c r="W787" i="1"/>
  <c r="O787" i="1" s="1"/>
  <c r="Y787" i="1"/>
  <c r="AA787" i="1"/>
  <c r="AB787" i="1"/>
  <c r="P788" i="1"/>
  <c r="Q788" i="1"/>
  <c r="R788" i="1"/>
  <c r="S788" i="1"/>
  <c r="T788" i="1"/>
  <c r="U788" i="1"/>
  <c r="W788" i="1"/>
  <c r="O788" i="1" s="1"/>
  <c r="Y788" i="1"/>
  <c r="AA788" i="1"/>
  <c r="AB788" i="1"/>
  <c r="P789" i="1"/>
  <c r="Q789" i="1"/>
  <c r="R789" i="1"/>
  <c r="S789" i="1"/>
  <c r="T789" i="1"/>
  <c r="U789" i="1"/>
  <c r="W789" i="1"/>
  <c r="O789" i="1" s="1"/>
  <c r="Y789" i="1"/>
  <c r="AA789" i="1"/>
  <c r="AB789" i="1"/>
  <c r="P790" i="1"/>
  <c r="Q790" i="1"/>
  <c r="R790" i="1"/>
  <c r="S790" i="1"/>
  <c r="T790" i="1"/>
  <c r="U790" i="1"/>
  <c r="W790" i="1"/>
  <c r="O790" i="1" s="1"/>
  <c r="Y790" i="1"/>
  <c r="AA790" i="1"/>
  <c r="AB790" i="1"/>
  <c r="P791" i="1"/>
  <c r="Q791" i="1"/>
  <c r="R791" i="1"/>
  <c r="S791" i="1"/>
  <c r="T791" i="1"/>
  <c r="U791" i="1"/>
  <c r="W791" i="1"/>
  <c r="O791" i="1" s="1"/>
  <c r="Y791" i="1"/>
  <c r="AA791" i="1"/>
  <c r="AB791" i="1"/>
  <c r="P792" i="1"/>
  <c r="Q792" i="1"/>
  <c r="R792" i="1"/>
  <c r="S792" i="1"/>
  <c r="T792" i="1"/>
  <c r="U792" i="1"/>
  <c r="W792" i="1"/>
  <c r="O792" i="1" s="1"/>
  <c r="Y792" i="1"/>
  <c r="AA792" i="1"/>
  <c r="AB792" i="1"/>
  <c r="P793" i="1"/>
  <c r="Q793" i="1"/>
  <c r="R793" i="1"/>
  <c r="S793" i="1"/>
  <c r="T793" i="1"/>
  <c r="U793" i="1"/>
  <c r="W793" i="1"/>
  <c r="O793" i="1" s="1"/>
  <c r="Y793" i="1"/>
  <c r="AA793" i="1"/>
  <c r="AB793" i="1"/>
  <c r="P794" i="1"/>
  <c r="Q794" i="1"/>
  <c r="R794" i="1"/>
  <c r="S794" i="1"/>
  <c r="T794" i="1"/>
  <c r="U794" i="1"/>
  <c r="W794" i="1"/>
  <c r="O794" i="1" s="1"/>
  <c r="Y794" i="1"/>
  <c r="AA794" i="1"/>
  <c r="AB794" i="1"/>
  <c r="P795" i="1"/>
  <c r="Q795" i="1"/>
  <c r="R795" i="1"/>
  <c r="S795" i="1"/>
  <c r="T795" i="1"/>
  <c r="U795" i="1"/>
  <c r="W795" i="1"/>
  <c r="O795" i="1" s="1"/>
  <c r="Y795" i="1"/>
  <c r="AA795" i="1"/>
  <c r="AB795" i="1"/>
  <c r="P796" i="1"/>
  <c r="Q796" i="1"/>
  <c r="R796" i="1"/>
  <c r="S796" i="1"/>
  <c r="T796" i="1"/>
  <c r="U796" i="1"/>
  <c r="W796" i="1"/>
  <c r="O796" i="1" s="1"/>
  <c r="Y796" i="1"/>
  <c r="AA796" i="1"/>
  <c r="AB796" i="1"/>
  <c r="P797" i="1"/>
  <c r="Q797" i="1"/>
  <c r="R797" i="1"/>
  <c r="S797" i="1"/>
  <c r="T797" i="1"/>
  <c r="U797" i="1"/>
  <c r="W797" i="1"/>
  <c r="O797" i="1" s="1"/>
  <c r="Y797" i="1"/>
  <c r="AA797" i="1"/>
  <c r="AB797" i="1"/>
  <c r="P798" i="1"/>
  <c r="Q798" i="1"/>
  <c r="R798" i="1"/>
  <c r="S798" i="1"/>
  <c r="T798" i="1"/>
  <c r="U798" i="1"/>
  <c r="W798" i="1"/>
  <c r="O798" i="1" s="1"/>
  <c r="Y798" i="1"/>
  <c r="AA798" i="1"/>
  <c r="AB798" i="1"/>
  <c r="P799" i="1"/>
  <c r="Q799" i="1"/>
  <c r="R799" i="1"/>
  <c r="S799" i="1"/>
  <c r="T799" i="1"/>
  <c r="U799" i="1"/>
  <c r="W799" i="1"/>
  <c r="O799" i="1" s="1"/>
  <c r="Y799" i="1"/>
  <c r="AA799" i="1"/>
  <c r="AB799" i="1"/>
  <c r="P800" i="1"/>
  <c r="Q800" i="1"/>
  <c r="R800" i="1"/>
  <c r="S800" i="1"/>
  <c r="T800" i="1"/>
  <c r="U800" i="1"/>
  <c r="W800" i="1"/>
  <c r="O800" i="1" s="1"/>
  <c r="Y800" i="1"/>
  <c r="AA800" i="1"/>
  <c r="AB800" i="1"/>
  <c r="P801" i="1"/>
  <c r="Q801" i="1"/>
  <c r="R801" i="1"/>
  <c r="S801" i="1"/>
  <c r="T801" i="1"/>
  <c r="U801" i="1"/>
  <c r="W801" i="1"/>
  <c r="O801" i="1" s="1"/>
  <c r="Y801" i="1"/>
  <c r="AA801" i="1"/>
  <c r="AB801" i="1"/>
  <c r="P802" i="1"/>
  <c r="Q802" i="1"/>
  <c r="R802" i="1"/>
  <c r="S802" i="1"/>
  <c r="T802" i="1"/>
  <c r="U802" i="1"/>
  <c r="W802" i="1"/>
  <c r="O802" i="1" s="1"/>
  <c r="Y802" i="1"/>
  <c r="AA802" i="1"/>
  <c r="AB802" i="1"/>
  <c r="P803" i="1"/>
  <c r="Q803" i="1"/>
  <c r="R803" i="1"/>
  <c r="S803" i="1"/>
  <c r="T803" i="1"/>
  <c r="U803" i="1"/>
  <c r="W803" i="1"/>
  <c r="O803" i="1" s="1"/>
  <c r="Y803" i="1"/>
  <c r="AA803" i="1"/>
  <c r="AB803" i="1"/>
  <c r="P804" i="1"/>
  <c r="Q804" i="1"/>
  <c r="R804" i="1"/>
  <c r="S804" i="1"/>
  <c r="T804" i="1"/>
  <c r="U804" i="1"/>
  <c r="W804" i="1"/>
  <c r="O804" i="1" s="1"/>
  <c r="Y804" i="1"/>
  <c r="AA804" i="1"/>
  <c r="AB804" i="1"/>
  <c r="P805" i="1"/>
  <c r="Q805" i="1"/>
  <c r="R805" i="1"/>
  <c r="S805" i="1"/>
  <c r="T805" i="1"/>
  <c r="U805" i="1"/>
  <c r="W805" i="1"/>
  <c r="O805" i="1" s="1"/>
  <c r="Y805" i="1"/>
  <c r="AA805" i="1"/>
  <c r="AB805" i="1"/>
  <c r="P806" i="1"/>
  <c r="Q806" i="1"/>
  <c r="R806" i="1"/>
  <c r="S806" i="1"/>
  <c r="T806" i="1"/>
  <c r="U806" i="1"/>
  <c r="W806" i="1"/>
  <c r="O806" i="1" s="1"/>
  <c r="Y806" i="1"/>
  <c r="AA806" i="1"/>
  <c r="AB806" i="1"/>
  <c r="P807" i="1"/>
  <c r="Q807" i="1"/>
  <c r="R807" i="1"/>
  <c r="S807" i="1"/>
  <c r="T807" i="1"/>
  <c r="U807" i="1"/>
  <c r="W807" i="1"/>
  <c r="O807" i="1" s="1"/>
  <c r="Y807" i="1"/>
  <c r="AA807" i="1"/>
  <c r="AB807" i="1"/>
  <c r="P808" i="1"/>
  <c r="Q808" i="1"/>
  <c r="R808" i="1"/>
  <c r="S808" i="1"/>
  <c r="T808" i="1"/>
  <c r="U808" i="1"/>
  <c r="W808" i="1"/>
  <c r="O808" i="1" s="1"/>
  <c r="Y808" i="1"/>
  <c r="AA808" i="1"/>
  <c r="AB808" i="1"/>
  <c r="P809" i="1"/>
  <c r="Q809" i="1"/>
  <c r="R809" i="1"/>
  <c r="S809" i="1"/>
  <c r="T809" i="1"/>
  <c r="U809" i="1"/>
  <c r="W809" i="1"/>
  <c r="O809" i="1" s="1"/>
  <c r="Y809" i="1"/>
  <c r="AA809" i="1"/>
  <c r="AB809" i="1"/>
  <c r="P810" i="1"/>
  <c r="Q810" i="1"/>
  <c r="R810" i="1"/>
  <c r="S810" i="1"/>
  <c r="T810" i="1"/>
  <c r="U810" i="1"/>
  <c r="W810" i="1"/>
  <c r="O810" i="1" s="1"/>
  <c r="Y810" i="1"/>
  <c r="AA810" i="1"/>
  <c r="AB810" i="1"/>
  <c r="P811" i="1"/>
  <c r="Q811" i="1"/>
  <c r="R811" i="1"/>
  <c r="S811" i="1"/>
  <c r="T811" i="1"/>
  <c r="U811" i="1"/>
  <c r="W811" i="1"/>
  <c r="O811" i="1" s="1"/>
  <c r="Y811" i="1"/>
  <c r="AA811" i="1"/>
  <c r="AB811" i="1"/>
  <c r="P812" i="1"/>
  <c r="Q812" i="1"/>
  <c r="R812" i="1"/>
  <c r="S812" i="1"/>
  <c r="T812" i="1"/>
  <c r="U812" i="1"/>
  <c r="W812" i="1"/>
  <c r="O812" i="1" s="1"/>
  <c r="Y812" i="1"/>
  <c r="AA812" i="1"/>
  <c r="AB812" i="1"/>
  <c r="P813" i="1"/>
  <c r="Q813" i="1"/>
  <c r="R813" i="1"/>
  <c r="S813" i="1"/>
  <c r="T813" i="1"/>
  <c r="U813" i="1"/>
  <c r="W813" i="1"/>
  <c r="O813" i="1" s="1"/>
  <c r="Y813" i="1"/>
  <c r="AA813" i="1"/>
  <c r="AB813" i="1"/>
  <c r="P814" i="1"/>
  <c r="Q814" i="1"/>
  <c r="R814" i="1"/>
  <c r="S814" i="1"/>
  <c r="T814" i="1"/>
  <c r="U814" i="1"/>
  <c r="W814" i="1"/>
  <c r="O814" i="1" s="1"/>
  <c r="Y814" i="1"/>
  <c r="AA814" i="1"/>
  <c r="AB814" i="1"/>
  <c r="P815" i="1"/>
  <c r="Q815" i="1"/>
  <c r="R815" i="1"/>
  <c r="S815" i="1"/>
  <c r="T815" i="1"/>
  <c r="U815" i="1"/>
  <c r="W815" i="1"/>
  <c r="O815" i="1" s="1"/>
  <c r="Y815" i="1"/>
  <c r="AA815" i="1"/>
  <c r="AB815" i="1"/>
  <c r="P816" i="1"/>
  <c r="Q816" i="1"/>
  <c r="R816" i="1"/>
  <c r="S816" i="1"/>
  <c r="T816" i="1"/>
  <c r="U816" i="1"/>
  <c r="W816" i="1"/>
  <c r="O816" i="1" s="1"/>
  <c r="Y816" i="1"/>
  <c r="AA816" i="1"/>
  <c r="AB816" i="1"/>
  <c r="P817" i="1"/>
  <c r="Q817" i="1"/>
  <c r="R817" i="1"/>
  <c r="S817" i="1"/>
  <c r="T817" i="1"/>
  <c r="U817" i="1"/>
  <c r="W817" i="1"/>
  <c r="O817" i="1" s="1"/>
  <c r="Y817" i="1"/>
  <c r="AA817" i="1"/>
  <c r="AB817" i="1"/>
  <c r="P818" i="1"/>
  <c r="Q818" i="1"/>
  <c r="R818" i="1"/>
  <c r="S818" i="1"/>
  <c r="T818" i="1"/>
  <c r="U818" i="1"/>
  <c r="W818" i="1"/>
  <c r="O818" i="1" s="1"/>
  <c r="Y818" i="1"/>
  <c r="AA818" i="1"/>
  <c r="AB818" i="1"/>
  <c r="P819" i="1"/>
  <c r="Q819" i="1"/>
  <c r="R819" i="1"/>
  <c r="S819" i="1"/>
  <c r="T819" i="1"/>
  <c r="U819" i="1"/>
  <c r="W819" i="1"/>
  <c r="O819" i="1" s="1"/>
  <c r="Y819" i="1"/>
  <c r="AA819" i="1"/>
  <c r="AB819" i="1"/>
  <c r="P820" i="1"/>
  <c r="Q820" i="1"/>
  <c r="R820" i="1"/>
  <c r="S820" i="1"/>
  <c r="T820" i="1"/>
  <c r="U820" i="1"/>
  <c r="W820" i="1"/>
  <c r="O820" i="1" s="1"/>
  <c r="Y820" i="1"/>
  <c r="AA820" i="1"/>
  <c r="AB820" i="1"/>
  <c r="P821" i="1"/>
  <c r="Q821" i="1"/>
  <c r="R821" i="1"/>
  <c r="S821" i="1"/>
  <c r="T821" i="1"/>
  <c r="U821" i="1"/>
  <c r="W821" i="1"/>
  <c r="O821" i="1" s="1"/>
  <c r="Y821" i="1"/>
  <c r="AA821" i="1"/>
  <c r="AB821" i="1"/>
  <c r="P822" i="1"/>
  <c r="Q822" i="1"/>
  <c r="R822" i="1"/>
  <c r="S822" i="1"/>
  <c r="T822" i="1"/>
  <c r="U822" i="1"/>
  <c r="W822" i="1"/>
  <c r="O822" i="1" s="1"/>
  <c r="Y822" i="1"/>
  <c r="AA822" i="1"/>
  <c r="AB822" i="1"/>
  <c r="P823" i="1"/>
  <c r="Q823" i="1"/>
  <c r="R823" i="1"/>
  <c r="S823" i="1"/>
  <c r="T823" i="1"/>
  <c r="U823" i="1"/>
  <c r="W823" i="1"/>
  <c r="O823" i="1" s="1"/>
  <c r="Y823" i="1"/>
  <c r="AA823" i="1"/>
  <c r="AB823" i="1"/>
  <c r="P824" i="1"/>
  <c r="Q824" i="1"/>
  <c r="R824" i="1"/>
  <c r="S824" i="1"/>
  <c r="T824" i="1"/>
  <c r="U824" i="1"/>
  <c r="W824" i="1"/>
  <c r="O824" i="1" s="1"/>
  <c r="Y824" i="1"/>
  <c r="AA824" i="1"/>
  <c r="AB824" i="1"/>
  <c r="P825" i="1"/>
  <c r="Q825" i="1"/>
  <c r="R825" i="1"/>
  <c r="S825" i="1"/>
  <c r="T825" i="1"/>
  <c r="U825" i="1"/>
  <c r="W825" i="1"/>
  <c r="O825" i="1" s="1"/>
  <c r="Y825" i="1"/>
  <c r="AA825" i="1"/>
  <c r="AB825" i="1"/>
  <c r="P826" i="1"/>
  <c r="Q826" i="1"/>
  <c r="R826" i="1"/>
  <c r="S826" i="1"/>
  <c r="T826" i="1"/>
  <c r="U826" i="1"/>
  <c r="W826" i="1"/>
  <c r="O826" i="1" s="1"/>
  <c r="Y826" i="1"/>
  <c r="AA826" i="1"/>
  <c r="AB826" i="1"/>
  <c r="P827" i="1"/>
  <c r="Q827" i="1"/>
  <c r="R827" i="1"/>
  <c r="S827" i="1"/>
  <c r="T827" i="1"/>
  <c r="U827" i="1"/>
  <c r="W827" i="1"/>
  <c r="O827" i="1" s="1"/>
  <c r="Y827" i="1"/>
  <c r="AA827" i="1"/>
  <c r="AB827" i="1"/>
  <c r="P828" i="1"/>
  <c r="Q828" i="1"/>
  <c r="R828" i="1"/>
  <c r="S828" i="1"/>
  <c r="T828" i="1"/>
  <c r="U828" i="1"/>
  <c r="W828" i="1"/>
  <c r="O828" i="1" s="1"/>
  <c r="Y828" i="1"/>
  <c r="AA828" i="1"/>
  <c r="AB828" i="1"/>
  <c r="P829" i="1"/>
  <c r="Q829" i="1"/>
  <c r="R829" i="1"/>
  <c r="S829" i="1"/>
  <c r="T829" i="1"/>
  <c r="U829" i="1"/>
  <c r="W829" i="1"/>
  <c r="O829" i="1" s="1"/>
  <c r="Y829" i="1"/>
  <c r="AA829" i="1"/>
  <c r="AB829" i="1"/>
  <c r="P830" i="1"/>
  <c r="Q830" i="1"/>
  <c r="R830" i="1"/>
  <c r="S830" i="1"/>
  <c r="T830" i="1"/>
  <c r="U830" i="1"/>
  <c r="W830" i="1"/>
  <c r="O830" i="1" s="1"/>
  <c r="Y830" i="1"/>
  <c r="AA830" i="1"/>
  <c r="AB830" i="1"/>
  <c r="P831" i="1"/>
  <c r="Q831" i="1"/>
  <c r="R831" i="1"/>
  <c r="S831" i="1"/>
  <c r="T831" i="1"/>
  <c r="U831" i="1"/>
  <c r="W831" i="1"/>
  <c r="O831" i="1" s="1"/>
  <c r="Y831" i="1"/>
  <c r="AA831" i="1"/>
  <c r="AB831" i="1"/>
  <c r="P832" i="1"/>
  <c r="Q832" i="1"/>
  <c r="R832" i="1"/>
  <c r="S832" i="1"/>
  <c r="T832" i="1"/>
  <c r="U832" i="1"/>
  <c r="W832" i="1"/>
  <c r="O832" i="1" s="1"/>
  <c r="Y832" i="1"/>
  <c r="AA832" i="1"/>
  <c r="AB832" i="1"/>
  <c r="P833" i="1"/>
  <c r="Q833" i="1"/>
  <c r="R833" i="1"/>
  <c r="S833" i="1"/>
  <c r="T833" i="1"/>
  <c r="U833" i="1"/>
  <c r="W833" i="1"/>
  <c r="O833" i="1" s="1"/>
  <c r="Y833" i="1"/>
  <c r="AA833" i="1"/>
  <c r="AB833" i="1"/>
  <c r="P834" i="1"/>
  <c r="Q834" i="1"/>
  <c r="R834" i="1"/>
  <c r="S834" i="1"/>
  <c r="T834" i="1"/>
  <c r="U834" i="1"/>
  <c r="W834" i="1"/>
  <c r="O834" i="1" s="1"/>
  <c r="Y834" i="1"/>
  <c r="AA834" i="1"/>
  <c r="AB834" i="1"/>
  <c r="P835" i="1"/>
  <c r="Q835" i="1"/>
  <c r="R835" i="1"/>
  <c r="S835" i="1"/>
  <c r="T835" i="1"/>
  <c r="U835" i="1"/>
  <c r="W835" i="1"/>
  <c r="O835" i="1" s="1"/>
  <c r="Y835" i="1"/>
  <c r="AA835" i="1"/>
  <c r="AB835" i="1"/>
  <c r="P836" i="1"/>
  <c r="Q836" i="1"/>
  <c r="R836" i="1"/>
  <c r="S836" i="1"/>
  <c r="T836" i="1"/>
  <c r="U836" i="1"/>
  <c r="W836" i="1"/>
  <c r="O836" i="1" s="1"/>
  <c r="Y836" i="1"/>
  <c r="AA836" i="1"/>
  <c r="AB836" i="1"/>
  <c r="P837" i="1"/>
  <c r="Q837" i="1"/>
  <c r="R837" i="1"/>
  <c r="S837" i="1"/>
  <c r="T837" i="1"/>
  <c r="U837" i="1"/>
  <c r="W837" i="1"/>
  <c r="O837" i="1" s="1"/>
  <c r="Y837" i="1"/>
  <c r="AA837" i="1"/>
  <c r="AB837" i="1"/>
  <c r="P838" i="1"/>
  <c r="Q838" i="1"/>
  <c r="R838" i="1"/>
  <c r="S838" i="1"/>
  <c r="T838" i="1"/>
  <c r="U838" i="1"/>
  <c r="W838" i="1"/>
  <c r="O838" i="1" s="1"/>
  <c r="Y838" i="1"/>
  <c r="AA838" i="1"/>
  <c r="AB838" i="1"/>
  <c r="P839" i="1"/>
  <c r="Q839" i="1"/>
  <c r="R839" i="1"/>
  <c r="S839" i="1"/>
  <c r="T839" i="1"/>
  <c r="U839" i="1"/>
  <c r="W839" i="1"/>
  <c r="O839" i="1" s="1"/>
  <c r="Y839" i="1"/>
  <c r="AA839" i="1"/>
  <c r="AB839" i="1"/>
  <c r="P840" i="1"/>
  <c r="Q840" i="1"/>
  <c r="R840" i="1"/>
  <c r="S840" i="1"/>
  <c r="T840" i="1"/>
  <c r="U840" i="1"/>
  <c r="W840" i="1"/>
  <c r="O840" i="1" s="1"/>
  <c r="Y840" i="1"/>
  <c r="AA840" i="1"/>
  <c r="AB840" i="1"/>
  <c r="P841" i="1"/>
  <c r="Q841" i="1"/>
  <c r="R841" i="1"/>
  <c r="S841" i="1"/>
  <c r="T841" i="1"/>
  <c r="U841" i="1"/>
  <c r="W841" i="1"/>
  <c r="O841" i="1" s="1"/>
  <c r="Y841" i="1"/>
  <c r="AA841" i="1"/>
  <c r="AB841" i="1"/>
  <c r="P842" i="1"/>
  <c r="Q842" i="1"/>
  <c r="R842" i="1"/>
  <c r="S842" i="1"/>
  <c r="T842" i="1"/>
  <c r="U842" i="1"/>
  <c r="W842" i="1"/>
  <c r="O842" i="1" s="1"/>
  <c r="Y842" i="1"/>
  <c r="AA842" i="1"/>
  <c r="AB842" i="1"/>
  <c r="P843" i="1"/>
  <c r="Q843" i="1"/>
  <c r="R843" i="1"/>
  <c r="S843" i="1"/>
  <c r="T843" i="1"/>
  <c r="U843" i="1"/>
  <c r="W843" i="1"/>
  <c r="O843" i="1" s="1"/>
  <c r="Y843" i="1"/>
  <c r="AA843" i="1"/>
  <c r="AB843" i="1"/>
  <c r="P844" i="1"/>
  <c r="Q844" i="1"/>
  <c r="R844" i="1"/>
  <c r="S844" i="1"/>
  <c r="T844" i="1"/>
  <c r="U844" i="1"/>
  <c r="W844" i="1"/>
  <c r="O844" i="1" s="1"/>
  <c r="Y844" i="1"/>
  <c r="AA844" i="1"/>
  <c r="AB844" i="1"/>
  <c r="P845" i="1"/>
  <c r="Q845" i="1"/>
  <c r="R845" i="1"/>
  <c r="S845" i="1"/>
  <c r="T845" i="1"/>
  <c r="U845" i="1"/>
  <c r="W845" i="1"/>
  <c r="O845" i="1" s="1"/>
  <c r="Y845" i="1"/>
  <c r="AA845" i="1"/>
  <c r="AB845" i="1"/>
  <c r="P846" i="1"/>
  <c r="Q846" i="1"/>
  <c r="R846" i="1"/>
  <c r="S846" i="1"/>
  <c r="T846" i="1"/>
  <c r="U846" i="1"/>
  <c r="W846" i="1"/>
  <c r="O846" i="1" s="1"/>
  <c r="Y846" i="1"/>
  <c r="AA846" i="1"/>
  <c r="AB846" i="1"/>
  <c r="P847" i="1"/>
  <c r="Q847" i="1"/>
  <c r="R847" i="1"/>
  <c r="S847" i="1"/>
  <c r="T847" i="1"/>
  <c r="U847" i="1"/>
  <c r="W847" i="1"/>
  <c r="O847" i="1" s="1"/>
  <c r="Y847" i="1"/>
  <c r="AA847" i="1"/>
  <c r="AB847" i="1"/>
  <c r="P848" i="1"/>
  <c r="Q848" i="1"/>
  <c r="R848" i="1"/>
  <c r="S848" i="1"/>
  <c r="T848" i="1"/>
  <c r="U848" i="1"/>
  <c r="W848" i="1"/>
  <c r="O848" i="1" s="1"/>
  <c r="Y848" i="1"/>
  <c r="AA848" i="1"/>
  <c r="AB848" i="1"/>
  <c r="P849" i="1"/>
  <c r="Q849" i="1"/>
  <c r="R849" i="1"/>
  <c r="S849" i="1"/>
  <c r="T849" i="1"/>
  <c r="U849" i="1"/>
  <c r="W849" i="1"/>
  <c r="O849" i="1" s="1"/>
  <c r="Y849" i="1"/>
  <c r="AA849" i="1"/>
  <c r="AB849" i="1"/>
  <c r="P850" i="1"/>
  <c r="Q850" i="1"/>
  <c r="R850" i="1"/>
  <c r="S850" i="1"/>
  <c r="T850" i="1"/>
  <c r="U850" i="1"/>
  <c r="W850" i="1"/>
  <c r="O850" i="1" s="1"/>
  <c r="Y850" i="1"/>
  <c r="AA850" i="1"/>
  <c r="AB850" i="1"/>
  <c r="P851" i="1"/>
  <c r="Q851" i="1"/>
  <c r="R851" i="1"/>
  <c r="S851" i="1"/>
  <c r="T851" i="1"/>
  <c r="U851" i="1"/>
  <c r="W851" i="1"/>
  <c r="O851" i="1" s="1"/>
  <c r="Y851" i="1"/>
  <c r="AA851" i="1"/>
  <c r="AB851" i="1"/>
  <c r="P852" i="1"/>
  <c r="Q852" i="1"/>
  <c r="R852" i="1"/>
  <c r="S852" i="1"/>
  <c r="T852" i="1"/>
  <c r="U852" i="1"/>
  <c r="W852" i="1"/>
  <c r="O852" i="1" s="1"/>
  <c r="Y852" i="1"/>
  <c r="AA852" i="1"/>
  <c r="AB852" i="1"/>
  <c r="P853" i="1"/>
  <c r="Q853" i="1"/>
  <c r="R853" i="1"/>
  <c r="S853" i="1"/>
  <c r="T853" i="1"/>
  <c r="U853" i="1"/>
  <c r="W853" i="1"/>
  <c r="O853" i="1" s="1"/>
  <c r="Y853" i="1"/>
  <c r="AA853" i="1"/>
  <c r="AB853" i="1"/>
  <c r="P854" i="1"/>
  <c r="Q854" i="1"/>
  <c r="R854" i="1"/>
  <c r="S854" i="1"/>
  <c r="T854" i="1"/>
  <c r="U854" i="1"/>
  <c r="W854" i="1"/>
  <c r="O854" i="1" s="1"/>
  <c r="Y854" i="1"/>
  <c r="AA854" i="1"/>
  <c r="AB854" i="1"/>
  <c r="O855" i="1"/>
  <c r="P855" i="1"/>
  <c r="Q855" i="1"/>
  <c r="R855" i="1"/>
  <c r="S855" i="1"/>
  <c r="T855" i="1"/>
  <c r="U855" i="1"/>
  <c r="W855" i="1"/>
  <c r="Y855" i="1"/>
  <c r="AA855" i="1"/>
  <c r="AB855" i="1"/>
  <c r="P856" i="1"/>
  <c r="Q856" i="1"/>
  <c r="R856" i="1"/>
  <c r="S856" i="1"/>
  <c r="T856" i="1"/>
  <c r="U856" i="1"/>
  <c r="W856" i="1"/>
  <c r="O856" i="1" s="1"/>
  <c r="Y856" i="1"/>
  <c r="AA856" i="1"/>
  <c r="AB856" i="1"/>
  <c r="P857" i="1"/>
  <c r="Q857" i="1"/>
  <c r="R857" i="1"/>
  <c r="S857" i="1"/>
  <c r="T857" i="1"/>
  <c r="U857" i="1"/>
  <c r="W857" i="1"/>
  <c r="O857" i="1" s="1"/>
  <c r="Y857" i="1"/>
  <c r="AA857" i="1"/>
  <c r="AB857" i="1"/>
  <c r="P858" i="1"/>
  <c r="Q858" i="1"/>
  <c r="R858" i="1"/>
  <c r="S858" i="1"/>
  <c r="T858" i="1"/>
  <c r="U858" i="1"/>
  <c r="W858" i="1"/>
  <c r="O858" i="1" s="1"/>
  <c r="Y858" i="1"/>
  <c r="AA858" i="1"/>
  <c r="AB858" i="1"/>
  <c r="P859" i="1"/>
  <c r="Q859" i="1"/>
  <c r="R859" i="1"/>
  <c r="S859" i="1"/>
  <c r="T859" i="1"/>
  <c r="U859" i="1"/>
  <c r="W859" i="1"/>
  <c r="O859" i="1" s="1"/>
  <c r="Y859" i="1"/>
  <c r="AA859" i="1"/>
  <c r="AB859" i="1"/>
  <c r="P860" i="1"/>
  <c r="Q860" i="1"/>
  <c r="R860" i="1"/>
  <c r="S860" i="1"/>
  <c r="T860" i="1"/>
  <c r="U860" i="1"/>
  <c r="V860" i="1"/>
  <c r="W860" i="1"/>
  <c r="O860" i="1" s="1"/>
  <c r="Y860" i="1"/>
  <c r="AA860" i="1"/>
  <c r="AB860" i="1"/>
  <c r="P861" i="1"/>
  <c r="Q861" i="1"/>
  <c r="R861" i="1"/>
  <c r="S861" i="1"/>
  <c r="T861" i="1"/>
  <c r="U861" i="1"/>
  <c r="W861" i="1"/>
  <c r="O861" i="1" s="1"/>
  <c r="Y861" i="1"/>
  <c r="AA861" i="1"/>
  <c r="AB861" i="1"/>
  <c r="P862" i="1"/>
  <c r="Q862" i="1"/>
  <c r="R862" i="1"/>
  <c r="S862" i="1"/>
  <c r="T862" i="1"/>
  <c r="U862" i="1"/>
  <c r="W862" i="1"/>
  <c r="O862" i="1" s="1"/>
  <c r="Y862" i="1"/>
  <c r="AA862" i="1"/>
  <c r="AB862" i="1"/>
  <c r="P863" i="1"/>
  <c r="Q863" i="1"/>
  <c r="R863" i="1"/>
  <c r="S863" i="1"/>
  <c r="T863" i="1"/>
  <c r="U863" i="1"/>
  <c r="W863" i="1"/>
  <c r="O863" i="1" s="1"/>
  <c r="Y863" i="1"/>
  <c r="AA863" i="1"/>
  <c r="AB863" i="1"/>
  <c r="P864" i="1"/>
  <c r="Q864" i="1"/>
  <c r="R864" i="1"/>
  <c r="S864" i="1"/>
  <c r="T864" i="1"/>
  <c r="U864" i="1"/>
  <c r="W864" i="1"/>
  <c r="O864" i="1" s="1"/>
  <c r="Y864" i="1"/>
  <c r="AA864" i="1"/>
  <c r="AB864" i="1"/>
  <c r="P865" i="1"/>
  <c r="Q865" i="1"/>
  <c r="R865" i="1"/>
  <c r="S865" i="1"/>
  <c r="T865" i="1"/>
  <c r="U865" i="1"/>
  <c r="W865" i="1"/>
  <c r="O865" i="1" s="1"/>
  <c r="Y865" i="1"/>
  <c r="AA865" i="1"/>
  <c r="AB865" i="1"/>
  <c r="P866" i="1"/>
  <c r="Q866" i="1"/>
  <c r="R866" i="1"/>
  <c r="S866" i="1"/>
  <c r="T866" i="1"/>
  <c r="U866" i="1"/>
  <c r="W866" i="1"/>
  <c r="O866" i="1" s="1"/>
  <c r="Y866" i="1"/>
  <c r="AA866" i="1"/>
  <c r="AB866" i="1"/>
  <c r="P867" i="1"/>
  <c r="Q867" i="1"/>
  <c r="R867" i="1"/>
  <c r="S867" i="1"/>
  <c r="T867" i="1"/>
  <c r="U867" i="1"/>
  <c r="W867" i="1"/>
  <c r="O867" i="1" s="1"/>
  <c r="Y867" i="1"/>
  <c r="AA867" i="1"/>
  <c r="AB867" i="1"/>
  <c r="P868" i="1"/>
  <c r="Q868" i="1"/>
  <c r="R868" i="1"/>
  <c r="S868" i="1"/>
  <c r="T868" i="1"/>
  <c r="U868" i="1"/>
  <c r="W868" i="1"/>
  <c r="O868" i="1" s="1"/>
  <c r="Y868" i="1"/>
  <c r="AA868" i="1"/>
  <c r="AB868" i="1"/>
  <c r="P869" i="1"/>
  <c r="Q869" i="1"/>
  <c r="R869" i="1"/>
  <c r="S869" i="1"/>
  <c r="T869" i="1"/>
  <c r="U869" i="1"/>
  <c r="W869" i="1"/>
  <c r="O869" i="1" s="1"/>
  <c r="Y869" i="1"/>
  <c r="AA869" i="1"/>
  <c r="AB869" i="1"/>
  <c r="P870" i="1"/>
  <c r="Q870" i="1"/>
  <c r="R870" i="1"/>
  <c r="S870" i="1"/>
  <c r="T870" i="1"/>
  <c r="U870" i="1"/>
  <c r="W870" i="1"/>
  <c r="O870" i="1" s="1"/>
  <c r="Y870" i="1"/>
  <c r="AA870" i="1"/>
  <c r="AB870" i="1"/>
  <c r="P871" i="1"/>
  <c r="Q871" i="1"/>
  <c r="R871" i="1"/>
  <c r="S871" i="1"/>
  <c r="T871" i="1"/>
  <c r="U871" i="1"/>
  <c r="W871" i="1"/>
  <c r="O871" i="1" s="1"/>
  <c r="Y871" i="1"/>
  <c r="AA871" i="1"/>
  <c r="AB871" i="1"/>
  <c r="P872" i="1"/>
  <c r="Q872" i="1"/>
  <c r="R872" i="1"/>
  <c r="S872" i="1"/>
  <c r="T872" i="1"/>
  <c r="U872" i="1"/>
  <c r="W872" i="1"/>
  <c r="O872" i="1" s="1"/>
  <c r="Y872" i="1"/>
  <c r="AA872" i="1"/>
  <c r="AB872" i="1"/>
  <c r="P873" i="1"/>
  <c r="Q873" i="1"/>
  <c r="R873" i="1"/>
  <c r="S873" i="1"/>
  <c r="T873" i="1"/>
  <c r="U873" i="1"/>
  <c r="W873" i="1"/>
  <c r="O873" i="1" s="1"/>
  <c r="Y873" i="1"/>
  <c r="AA873" i="1"/>
  <c r="AB873" i="1"/>
  <c r="P874" i="1"/>
  <c r="Q874" i="1"/>
  <c r="R874" i="1"/>
  <c r="S874" i="1"/>
  <c r="T874" i="1"/>
  <c r="U874" i="1"/>
  <c r="W874" i="1"/>
  <c r="O874" i="1" s="1"/>
  <c r="Y874" i="1"/>
  <c r="AA874" i="1"/>
  <c r="AB874" i="1"/>
  <c r="P875" i="1"/>
  <c r="Q875" i="1"/>
  <c r="R875" i="1"/>
  <c r="S875" i="1"/>
  <c r="T875" i="1"/>
  <c r="U875" i="1"/>
  <c r="W875" i="1"/>
  <c r="O875" i="1" s="1"/>
  <c r="Y875" i="1"/>
  <c r="AA875" i="1"/>
  <c r="AB875" i="1"/>
  <c r="P876" i="1"/>
  <c r="Q876" i="1"/>
  <c r="R876" i="1"/>
  <c r="S876" i="1"/>
  <c r="T876" i="1"/>
  <c r="U876" i="1"/>
  <c r="W876" i="1"/>
  <c r="O876" i="1" s="1"/>
  <c r="Y876" i="1"/>
  <c r="AA876" i="1"/>
  <c r="AB876" i="1"/>
  <c r="P877" i="1"/>
  <c r="Q877" i="1"/>
  <c r="R877" i="1"/>
  <c r="S877" i="1"/>
  <c r="T877" i="1"/>
  <c r="U877" i="1"/>
  <c r="W877" i="1"/>
  <c r="O877" i="1" s="1"/>
  <c r="Y877" i="1"/>
  <c r="AA877" i="1"/>
  <c r="AB877" i="1"/>
  <c r="P878" i="1"/>
  <c r="Q878" i="1"/>
  <c r="R878" i="1"/>
  <c r="S878" i="1"/>
  <c r="T878" i="1"/>
  <c r="U878" i="1"/>
  <c r="W878" i="1"/>
  <c r="O878" i="1" s="1"/>
  <c r="Y878" i="1"/>
  <c r="AA878" i="1"/>
  <c r="AB878" i="1"/>
  <c r="P879" i="1"/>
  <c r="Q879" i="1"/>
  <c r="R879" i="1"/>
  <c r="S879" i="1"/>
  <c r="T879" i="1"/>
  <c r="U879" i="1"/>
  <c r="W879" i="1"/>
  <c r="O879" i="1" s="1"/>
  <c r="Y879" i="1"/>
  <c r="AA879" i="1"/>
  <c r="AB879" i="1"/>
  <c r="P880" i="1"/>
  <c r="Q880" i="1"/>
  <c r="R880" i="1"/>
  <c r="S880" i="1"/>
  <c r="T880" i="1"/>
  <c r="U880" i="1"/>
  <c r="W880" i="1"/>
  <c r="O880" i="1" s="1"/>
  <c r="Y880" i="1"/>
  <c r="AA880" i="1"/>
  <c r="AB880" i="1"/>
  <c r="P881" i="1"/>
  <c r="Q881" i="1"/>
  <c r="R881" i="1"/>
  <c r="S881" i="1"/>
  <c r="T881" i="1"/>
  <c r="U881" i="1"/>
  <c r="W881" i="1"/>
  <c r="O881" i="1" s="1"/>
  <c r="Y881" i="1"/>
  <c r="AA881" i="1"/>
  <c r="AB881" i="1"/>
  <c r="P882" i="1"/>
  <c r="Q882" i="1"/>
  <c r="R882" i="1"/>
  <c r="S882" i="1"/>
  <c r="T882" i="1"/>
  <c r="U882" i="1"/>
  <c r="W882" i="1"/>
  <c r="O882" i="1" s="1"/>
  <c r="Y882" i="1"/>
  <c r="AA882" i="1"/>
  <c r="AB882" i="1"/>
  <c r="P883" i="1"/>
  <c r="Q883" i="1"/>
  <c r="R883" i="1"/>
  <c r="S883" i="1"/>
  <c r="T883" i="1"/>
  <c r="U883" i="1"/>
  <c r="W883" i="1"/>
  <c r="O883" i="1" s="1"/>
  <c r="Y883" i="1"/>
  <c r="AA883" i="1"/>
  <c r="AB883" i="1"/>
  <c r="P884" i="1"/>
  <c r="Q884" i="1"/>
  <c r="R884" i="1"/>
  <c r="S884" i="1"/>
  <c r="T884" i="1"/>
  <c r="U884" i="1"/>
  <c r="W884" i="1"/>
  <c r="O884" i="1" s="1"/>
  <c r="Y884" i="1"/>
  <c r="AA884" i="1"/>
  <c r="AB884" i="1"/>
  <c r="P885" i="1"/>
  <c r="Q885" i="1"/>
  <c r="R885" i="1"/>
  <c r="S885" i="1"/>
  <c r="T885" i="1"/>
  <c r="U885" i="1"/>
  <c r="W885" i="1"/>
  <c r="O885" i="1" s="1"/>
  <c r="Y885" i="1"/>
  <c r="AA885" i="1"/>
  <c r="AB885" i="1"/>
  <c r="P886" i="1"/>
  <c r="Q886" i="1"/>
  <c r="R886" i="1"/>
  <c r="S886" i="1"/>
  <c r="T886" i="1"/>
  <c r="U886" i="1"/>
  <c r="W886" i="1"/>
  <c r="O886" i="1" s="1"/>
  <c r="Y886" i="1"/>
  <c r="AA886" i="1"/>
  <c r="AB886" i="1"/>
  <c r="P887" i="1"/>
  <c r="Q887" i="1"/>
  <c r="R887" i="1"/>
  <c r="S887" i="1"/>
  <c r="T887" i="1"/>
  <c r="U887" i="1"/>
  <c r="W887" i="1"/>
  <c r="O887" i="1" s="1"/>
  <c r="Y887" i="1"/>
  <c r="AA887" i="1"/>
  <c r="AB887" i="1"/>
  <c r="P888" i="1"/>
  <c r="Q888" i="1"/>
  <c r="R888" i="1"/>
  <c r="S888" i="1"/>
  <c r="T888" i="1"/>
  <c r="U888" i="1"/>
  <c r="W888" i="1"/>
  <c r="O888" i="1" s="1"/>
  <c r="Y888" i="1"/>
  <c r="AA888" i="1"/>
  <c r="AB888" i="1"/>
  <c r="P889" i="1"/>
  <c r="Q889" i="1"/>
  <c r="R889" i="1"/>
  <c r="S889" i="1"/>
  <c r="T889" i="1"/>
  <c r="U889" i="1"/>
  <c r="W889" i="1"/>
  <c r="O889" i="1" s="1"/>
  <c r="Y889" i="1"/>
  <c r="AA889" i="1"/>
  <c r="AB889" i="1"/>
  <c r="P890" i="1"/>
  <c r="Q890" i="1"/>
  <c r="R890" i="1"/>
  <c r="S890" i="1"/>
  <c r="T890" i="1"/>
  <c r="U890" i="1"/>
  <c r="W890" i="1"/>
  <c r="O890" i="1" s="1"/>
  <c r="Y890" i="1"/>
  <c r="AA890" i="1"/>
  <c r="AB890" i="1"/>
  <c r="P891" i="1"/>
  <c r="Q891" i="1"/>
  <c r="R891" i="1"/>
  <c r="S891" i="1"/>
  <c r="T891" i="1"/>
  <c r="U891" i="1"/>
  <c r="W891" i="1"/>
  <c r="O891" i="1" s="1"/>
  <c r="Y891" i="1"/>
  <c r="AA891" i="1"/>
  <c r="AB891" i="1"/>
  <c r="P892" i="1"/>
  <c r="Q892" i="1"/>
  <c r="R892" i="1"/>
  <c r="S892" i="1"/>
  <c r="T892" i="1"/>
  <c r="U892" i="1"/>
  <c r="W892" i="1"/>
  <c r="O892" i="1" s="1"/>
  <c r="Y892" i="1"/>
  <c r="AA892" i="1"/>
  <c r="AB892" i="1"/>
  <c r="P893" i="1"/>
  <c r="Q893" i="1"/>
  <c r="R893" i="1"/>
  <c r="S893" i="1"/>
  <c r="T893" i="1"/>
  <c r="U893" i="1"/>
  <c r="W893" i="1"/>
  <c r="O893" i="1" s="1"/>
  <c r="Y893" i="1"/>
  <c r="AA893" i="1"/>
  <c r="AB893" i="1"/>
  <c r="P894" i="1"/>
  <c r="Q894" i="1"/>
  <c r="R894" i="1"/>
  <c r="S894" i="1"/>
  <c r="T894" i="1"/>
  <c r="U894" i="1"/>
  <c r="W894" i="1"/>
  <c r="O894" i="1" s="1"/>
  <c r="Y894" i="1"/>
  <c r="AA894" i="1"/>
  <c r="AB894" i="1"/>
  <c r="P895" i="1"/>
  <c r="Q895" i="1"/>
  <c r="R895" i="1"/>
  <c r="S895" i="1"/>
  <c r="T895" i="1"/>
  <c r="U895" i="1"/>
  <c r="W895" i="1"/>
  <c r="O895" i="1" s="1"/>
  <c r="Y895" i="1"/>
  <c r="AA895" i="1"/>
  <c r="AB895" i="1"/>
  <c r="P896" i="1"/>
  <c r="Q896" i="1"/>
  <c r="R896" i="1"/>
  <c r="S896" i="1"/>
  <c r="T896" i="1"/>
  <c r="U896" i="1"/>
  <c r="W896" i="1"/>
  <c r="O896" i="1" s="1"/>
  <c r="Y896" i="1"/>
  <c r="AA896" i="1"/>
  <c r="AB896" i="1"/>
  <c r="P897" i="1"/>
  <c r="Q897" i="1"/>
  <c r="R897" i="1"/>
  <c r="S897" i="1"/>
  <c r="T897" i="1"/>
  <c r="U897" i="1"/>
  <c r="W897" i="1"/>
  <c r="O897" i="1" s="1"/>
  <c r="Y897" i="1"/>
  <c r="AA897" i="1"/>
  <c r="AB897" i="1"/>
  <c r="P898" i="1"/>
  <c r="Q898" i="1"/>
  <c r="R898" i="1"/>
  <c r="S898" i="1"/>
  <c r="V898" i="1" s="1"/>
  <c r="T898" i="1"/>
  <c r="U898" i="1"/>
  <c r="W898" i="1"/>
  <c r="O898" i="1" s="1"/>
  <c r="Y898" i="1"/>
  <c r="AA898" i="1"/>
  <c r="AB898" i="1"/>
  <c r="P899" i="1"/>
  <c r="Q899" i="1"/>
  <c r="R899" i="1"/>
  <c r="S899" i="1"/>
  <c r="T899" i="1"/>
  <c r="U899" i="1"/>
  <c r="W899" i="1"/>
  <c r="O899" i="1" s="1"/>
  <c r="Y899" i="1"/>
  <c r="AA899" i="1"/>
  <c r="AB899" i="1"/>
  <c r="P900" i="1"/>
  <c r="Q900" i="1"/>
  <c r="R900" i="1"/>
  <c r="S900" i="1"/>
  <c r="T900" i="1"/>
  <c r="U900" i="1"/>
  <c r="W900" i="1"/>
  <c r="O900" i="1" s="1"/>
  <c r="Y900" i="1"/>
  <c r="AA900" i="1"/>
  <c r="AB900" i="1"/>
  <c r="P901" i="1"/>
  <c r="Q901" i="1"/>
  <c r="R901" i="1"/>
  <c r="S901" i="1"/>
  <c r="T901" i="1"/>
  <c r="U901" i="1"/>
  <c r="W901" i="1"/>
  <c r="O901" i="1" s="1"/>
  <c r="Y901" i="1"/>
  <c r="AA901" i="1"/>
  <c r="AB901" i="1"/>
  <c r="P902" i="1"/>
  <c r="Q902" i="1"/>
  <c r="R902" i="1"/>
  <c r="S902" i="1"/>
  <c r="T902" i="1"/>
  <c r="U902" i="1"/>
  <c r="W902" i="1"/>
  <c r="O902" i="1" s="1"/>
  <c r="Y902" i="1"/>
  <c r="AA902" i="1"/>
  <c r="AB902" i="1"/>
  <c r="O903" i="1"/>
  <c r="P903" i="1"/>
  <c r="Q903" i="1"/>
  <c r="R903" i="1"/>
  <c r="S903" i="1"/>
  <c r="T903" i="1"/>
  <c r="U903" i="1"/>
  <c r="W903" i="1"/>
  <c r="Y903" i="1"/>
  <c r="AA903" i="1"/>
  <c r="AB903" i="1"/>
  <c r="P904" i="1"/>
  <c r="Q904" i="1"/>
  <c r="R904" i="1"/>
  <c r="S904" i="1"/>
  <c r="T904" i="1"/>
  <c r="U904" i="1"/>
  <c r="W904" i="1"/>
  <c r="O904" i="1" s="1"/>
  <c r="Y904" i="1"/>
  <c r="AA904" i="1"/>
  <c r="AB904" i="1"/>
  <c r="P905" i="1"/>
  <c r="Q905" i="1"/>
  <c r="R905" i="1"/>
  <c r="S905" i="1"/>
  <c r="T905" i="1"/>
  <c r="U905" i="1"/>
  <c r="W905" i="1"/>
  <c r="O905" i="1" s="1"/>
  <c r="Y905" i="1"/>
  <c r="AA905" i="1"/>
  <c r="AB905" i="1"/>
  <c r="P906" i="1"/>
  <c r="Q906" i="1"/>
  <c r="R906" i="1"/>
  <c r="S906" i="1"/>
  <c r="T906" i="1"/>
  <c r="U906" i="1"/>
  <c r="W906" i="1"/>
  <c r="O906" i="1" s="1"/>
  <c r="Y906" i="1"/>
  <c r="AA906" i="1"/>
  <c r="AB906" i="1"/>
  <c r="P907" i="1"/>
  <c r="Q907" i="1"/>
  <c r="R907" i="1"/>
  <c r="S907" i="1"/>
  <c r="T907" i="1"/>
  <c r="U907" i="1"/>
  <c r="W907" i="1"/>
  <c r="O907" i="1" s="1"/>
  <c r="Y907" i="1"/>
  <c r="AA907" i="1"/>
  <c r="AB907" i="1"/>
  <c r="P908" i="1"/>
  <c r="Q908" i="1"/>
  <c r="R908" i="1"/>
  <c r="S908" i="1"/>
  <c r="T908" i="1"/>
  <c r="U908" i="1"/>
  <c r="W908" i="1"/>
  <c r="O908" i="1" s="1"/>
  <c r="Y908" i="1"/>
  <c r="AA908" i="1"/>
  <c r="AB908" i="1"/>
  <c r="P909" i="1"/>
  <c r="Q909" i="1"/>
  <c r="R909" i="1"/>
  <c r="S909" i="1"/>
  <c r="T909" i="1"/>
  <c r="U909" i="1"/>
  <c r="W909" i="1"/>
  <c r="O909" i="1" s="1"/>
  <c r="Y909" i="1"/>
  <c r="AA909" i="1"/>
  <c r="AB909" i="1"/>
  <c r="P910" i="1"/>
  <c r="Q910" i="1"/>
  <c r="R910" i="1"/>
  <c r="S910" i="1"/>
  <c r="T910" i="1"/>
  <c r="U910" i="1"/>
  <c r="W910" i="1"/>
  <c r="O910" i="1" s="1"/>
  <c r="Y910" i="1"/>
  <c r="AA910" i="1"/>
  <c r="AB910" i="1"/>
  <c r="P911" i="1"/>
  <c r="Q911" i="1"/>
  <c r="R911" i="1"/>
  <c r="S911" i="1"/>
  <c r="T911" i="1"/>
  <c r="U911" i="1"/>
  <c r="W911" i="1"/>
  <c r="O911" i="1" s="1"/>
  <c r="Y911" i="1"/>
  <c r="AA911" i="1"/>
  <c r="AB911" i="1"/>
  <c r="P912" i="1"/>
  <c r="Q912" i="1"/>
  <c r="R912" i="1"/>
  <c r="S912" i="1"/>
  <c r="T912" i="1"/>
  <c r="U912" i="1"/>
  <c r="W912" i="1"/>
  <c r="O912" i="1" s="1"/>
  <c r="Y912" i="1"/>
  <c r="AA912" i="1"/>
  <c r="AB912" i="1"/>
  <c r="P913" i="1"/>
  <c r="Q913" i="1"/>
  <c r="R913" i="1"/>
  <c r="S913" i="1"/>
  <c r="T913" i="1"/>
  <c r="U913" i="1"/>
  <c r="W913" i="1"/>
  <c r="O913" i="1" s="1"/>
  <c r="Y913" i="1"/>
  <c r="AA913" i="1"/>
  <c r="AB913" i="1"/>
  <c r="P914" i="1"/>
  <c r="Q914" i="1"/>
  <c r="R914" i="1"/>
  <c r="S914" i="1"/>
  <c r="T914" i="1"/>
  <c r="U914" i="1"/>
  <c r="W914" i="1"/>
  <c r="O914" i="1" s="1"/>
  <c r="Y914" i="1"/>
  <c r="AA914" i="1"/>
  <c r="AB914" i="1"/>
  <c r="P915" i="1"/>
  <c r="Q915" i="1"/>
  <c r="R915" i="1"/>
  <c r="S915" i="1"/>
  <c r="T915" i="1"/>
  <c r="U915" i="1"/>
  <c r="W915" i="1"/>
  <c r="O915" i="1" s="1"/>
  <c r="Y915" i="1"/>
  <c r="AA915" i="1"/>
  <c r="AB915" i="1"/>
  <c r="P916" i="1"/>
  <c r="Q916" i="1"/>
  <c r="R916" i="1"/>
  <c r="S916" i="1"/>
  <c r="T916" i="1"/>
  <c r="U916" i="1"/>
  <c r="W916" i="1"/>
  <c r="O916" i="1" s="1"/>
  <c r="Y916" i="1"/>
  <c r="AA916" i="1"/>
  <c r="AB916" i="1"/>
  <c r="P917" i="1"/>
  <c r="Q917" i="1"/>
  <c r="R917" i="1"/>
  <c r="S917" i="1"/>
  <c r="T917" i="1"/>
  <c r="U917" i="1"/>
  <c r="W917" i="1"/>
  <c r="O917" i="1" s="1"/>
  <c r="Y917" i="1"/>
  <c r="AA917" i="1"/>
  <c r="AB917" i="1"/>
  <c r="P918" i="1"/>
  <c r="Q918" i="1"/>
  <c r="R918" i="1"/>
  <c r="S918" i="1"/>
  <c r="T918" i="1"/>
  <c r="U918" i="1"/>
  <c r="W918" i="1"/>
  <c r="O918" i="1" s="1"/>
  <c r="Y918" i="1"/>
  <c r="AA918" i="1"/>
  <c r="AB918" i="1"/>
  <c r="P919" i="1"/>
  <c r="Q919" i="1"/>
  <c r="R919" i="1"/>
  <c r="S919" i="1"/>
  <c r="T919" i="1"/>
  <c r="U919" i="1"/>
  <c r="W919" i="1"/>
  <c r="O919" i="1" s="1"/>
  <c r="Y919" i="1"/>
  <c r="AA919" i="1"/>
  <c r="AB919" i="1"/>
  <c r="P920" i="1"/>
  <c r="Q920" i="1"/>
  <c r="R920" i="1"/>
  <c r="S920" i="1"/>
  <c r="T920" i="1"/>
  <c r="U920" i="1"/>
  <c r="W920" i="1"/>
  <c r="O920" i="1" s="1"/>
  <c r="Y920" i="1"/>
  <c r="AA920" i="1"/>
  <c r="AB920" i="1"/>
  <c r="P921" i="1"/>
  <c r="Q921" i="1"/>
  <c r="R921" i="1"/>
  <c r="S921" i="1"/>
  <c r="T921" i="1"/>
  <c r="U921" i="1"/>
  <c r="W921" i="1"/>
  <c r="O921" i="1" s="1"/>
  <c r="Y921" i="1"/>
  <c r="AA921" i="1"/>
  <c r="AB921" i="1"/>
  <c r="P922" i="1"/>
  <c r="Q922" i="1"/>
  <c r="R922" i="1"/>
  <c r="S922" i="1"/>
  <c r="T922" i="1"/>
  <c r="U922" i="1"/>
  <c r="W922" i="1"/>
  <c r="O922" i="1" s="1"/>
  <c r="Y922" i="1"/>
  <c r="AA922" i="1"/>
  <c r="AB922" i="1"/>
  <c r="P923" i="1"/>
  <c r="Q923" i="1"/>
  <c r="R923" i="1"/>
  <c r="S923" i="1"/>
  <c r="T923" i="1"/>
  <c r="U923" i="1"/>
  <c r="W923" i="1"/>
  <c r="O923" i="1" s="1"/>
  <c r="Y923" i="1"/>
  <c r="AA923" i="1"/>
  <c r="AB923" i="1"/>
  <c r="P924" i="1"/>
  <c r="Q924" i="1"/>
  <c r="R924" i="1"/>
  <c r="S924" i="1"/>
  <c r="T924" i="1"/>
  <c r="U924" i="1"/>
  <c r="W924" i="1"/>
  <c r="O924" i="1" s="1"/>
  <c r="Y924" i="1"/>
  <c r="AA924" i="1"/>
  <c r="AB924" i="1"/>
  <c r="P925" i="1"/>
  <c r="Q925" i="1"/>
  <c r="R925" i="1"/>
  <c r="S925" i="1"/>
  <c r="T925" i="1"/>
  <c r="U925" i="1"/>
  <c r="W925" i="1"/>
  <c r="O925" i="1" s="1"/>
  <c r="Y925" i="1"/>
  <c r="AA925" i="1"/>
  <c r="AB925" i="1"/>
  <c r="P926" i="1"/>
  <c r="Q926" i="1"/>
  <c r="R926" i="1"/>
  <c r="S926" i="1"/>
  <c r="T926" i="1"/>
  <c r="U926" i="1"/>
  <c r="W926" i="1"/>
  <c r="O926" i="1" s="1"/>
  <c r="Y926" i="1"/>
  <c r="AA926" i="1"/>
  <c r="AB926" i="1"/>
  <c r="P927" i="1"/>
  <c r="Q927" i="1"/>
  <c r="R927" i="1"/>
  <c r="S927" i="1"/>
  <c r="T927" i="1"/>
  <c r="U927" i="1"/>
  <c r="W927" i="1"/>
  <c r="O927" i="1" s="1"/>
  <c r="Y927" i="1"/>
  <c r="AA927" i="1"/>
  <c r="AB927" i="1"/>
  <c r="P928" i="1"/>
  <c r="Q928" i="1"/>
  <c r="R928" i="1"/>
  <c r="S928" i="1"/>
  <c r="T928" i="1"/>
  <c r="U928" i="1"/>
  <c r="W928" i="1"/>
  <c r="O928" i="1" s="1"/>
  <c r="Y928" i="1"/>
  <c r="AA928" i="1"/>
  <c r="AB928" i="1"/>
  <c r="P929" i="1"/>
  <c r="Q929" i="1"/>
  <c r="R929" i="1"/>
  <c r="S929" i="1"/>
  <c r="T929" i="1"/>
  <c r="U929" i="1"/>
  <c r="W929" i="1"/>
  <c r="O929" i="1" s="1"/>
  <c r="Y929" i="1"/>
  <c r="AA929" i="1"/>
  <c r="AB929" i="1"/>
  <c r="P930" i="1"/>
  <c r="Q930" i="1"/>
  <c r="R930" i="1"/>
  <c r="S930" i="1"/>
  <c r="T930" i="1"/>
  <c r="U930" i="1"/>
  <c r="W930" i="1"/>
  <c r="O930" i="1" s="1"/>
  <c r="Y930" i="1"/>
  <c r="AA930" i="1"/>
  <c r="AB930" i="1"/>
  <c r="P931" i="1"/>
  <c r="Q931" i="1"/>
  <c r="R931" i="1"/>
  <c r="S931" i="1"/>
  <c r="T931" i="1"/>
  <c r="U931" i="1"/>
  <c r="W931" i="1"/>
  <c r="O931" i="1" s="1"/>
  <c r="Y931" i="1"/>
  <c r="AA931" i="1"/>
  <c r="AB931" i="1"/>
  <c r="P932" i="1"/>
  <c r="Q932" i="1"/>
  <c r="R932" i="1"/>
  <c r="S932" i="1"/>
  <c r="T932" i="1"/>
  <c r="U932" i="1"/>
  <c r="W932" i="1"/>
  <c r="O932" i="1" s="1"/>
  <c r="Y932" i="1"/>
  <c r="AA932" i="1"/>
  <c r="AB932" i="1"/>
  <c r="P933" i="1"/>
  <c r="Q933" i="1"/>
  <c r="R933" i="1"/>
  <c r="S933" i="1"/>
  <c r="T933" i="1"/>
  <c r="U933" i="1"/>
  <c r="W933" i="1"/>
  <c r="O933" i="1" s="1"/>
  <c r="Y933" i="1"/>
  <c r="AA933" i="1"/>
  <c r="AB933" i="1"/>
  <c r="P934" i="1"/>
  <c r="Q934" i="1"/>
  <c r="R934" i="1"/>
  <c r="S934" i="1"/>
  <c r="T934" i="1"/>
  <c r="U934" i="1"/>
  <c r="W934" i="1"/>
  <c r="O934" i="1" s="1"/>
  <c r="Y934" i="1"/>
  <c r="AA934" i="1"/>
  <c r="AB934" i="1"/>
  <c r="P935" i="1"/>
  <c r="Q935" i="1"/>
  <c r="R935" i="1"/>
  <c r="S935" i="1"/>
  <c r="T935" i="1"/>
  <c r="U935" i="1"/>
  <c r="W935" i="1"/>
  <c r="O935" i="1" s="1"/>
  <c r="Y935" i="1"/>
  <c r="AA935" i="1"/>
  <c r="AB935" i="1"/>
  <c r="P936" i="1"/>
  <c r="Q936" i="1"/>
  <c r="R936" i="1"/>
  <c r="S936" i="1"/>
  <c r="T936" i="1"/>
  <c r="U936" i="1"/>
  <c r="W936" i="1"/>
  <c r="O936" i="1" s="1"/>
  <c r="Y936" i="1"/>
  <c r="AA936" i="1"/>
  <c r="AB936" i="1"/>
  <c r="P937" i="1"/>
  <c r="Q937" i="1"/>
  <c r="R937" i="1"/>
  <c r="S937" i="1"/>
  <c r="T937" i="1"/>
  <c r="U937" i="1"/>
  <c r="W937" i="1"/>
  <c r="O937" i="1" s="1"/>
  <c r="Y937" i="1"/>
  <c r="AA937" i="1"/>
  <c r="AB937" i="1"/>
  <c r="P938" i="1"/>
  <c r="Q938" i="1"/>
  <c r="R938" i="1"/>
  <c r="S938" i="1"/>
  <c r="T938" i="1"/>
  <c r="U938" i="1"/>
  <c r="W938" i="1"/>
  <c r="O938" i="1" s="1"/>
  <c r="Y938" i="1"/>
  <c r="AA938" i="1"/>
  <c r="AB938" i="1"/>
  <c r="P939" i="1"/>
  <c r="V939" i="1" s="1"/>
  <c r="Q939" i="1"/>
  <c r="R939" i="1"/>
  <c r="S939" i="1"/>
  <c r="T939" i="1"/>
  <c r="U939" i="1"/>
  <c r="W939" i="1"/>
  <c r="O939" i="1" s="1"/>
  <c r="Y939" i="1"/>
  <c r="AA939" i="1"/>
  <c r="AB939" i="1"/>
  <c r="P940" i="1"/>
  <c r="Q940" i="1"/>
  <c r="R940" i="1"/>
  <c r="S940" i="1"/>
  <c r="T940" i="1"/>
  <c r="U940" i="1"/>
  <c r="W940" i="1"/>
  <c r="O940" i="1" s="1"/>
  <c r="Y940" i="1"/>
  <c r="AA940" i="1"/>
  <c r="AB940" i="1"/>
  <c r="P941" i="1"/>
  <c r="Q941" i="1"/>
  <c r="R941" i="1"/>
  <c r="S941" i="1"/>
  <c r="T941" i="1"/>
  <c r="U941" i="1"/>
  <c r="W941" i="1"/>
  <c r="O941" i="1" s="1"/>
  <c r="Y941" i="1"/>
  <c r="AA941" i="1"/>
  <c r="AB941" i="1"/>
  <c r="P942" i="1"/>
  <c r="Q942" i="1"/>
  <c r="R942" i="1"/>
  <c r="S942" i="1"/>
  <c r="T942" i="1"/>
  <c r="U942" i="1"/>
  <c r="W942" i="1"/>
  <c r="O942" i="1" s="1"/>
  <c r="Y942" i="1"/>
  <c r="AA942" i="1"/>
  <c r="AB942" i="1"/>
  <c r="P943" i="1"/>
  <c r="Q943" i="1"/>
  <c r="R943" i="1"/>
  <c r="S943" i="1"/>
  <c r="T943" i="1"/>
  <c r="U943" i="1"/>
  <c r="W943" i="1"/>
  <c r="O943" i="1" s="1"/>
  <c r="Y943" i="1"/>
  <c r="AA943" i="1"/>
  <c r="AB943" i="1"/>
  <c r="P944" i="1"/>
  <c r="Q944" i="1"/>
  <c r="R944" i="1"/>
  <c r="S944" i="1"/>
  <c r="T944" i="1"/>
  <c r="U944" i="1"/>
  <c r="W944" i="1"/>
  <c r="O944" i="1" s="1"/>
  <c r="Y944" i="1"/>
  <c r="AA944" i="1"/>
  <c r="AB944" i="1"/>
  <c r="P945" i="1"/>
  <c r="Q945" i="1"/>
  <c r="R945" i="1"/>
  <c r="S945" i="1"/>
  <c r="T945" i="1"/>
  <c r="U945" i="1"/>
  <c r="W945" i="1"/>
  <c r="O945" i="1" s="1"/>
  <c r="Y945" i="1"/>
  <c r="AA945" i="1"/>
  <c r="AB945" i="1"/>
  <c r="P946" i="1"/>
  <c r="Q946" i="1"/>
  <c r="R946" i="1"/>
  <c r="S946" i="1"/>
  <c r="T946" i="1"/>
  <c r="U946" i="1"/>
  <c r="W946" i="1"/>
  <c r="O946" i="1" s="1"/>
  <c r="Y946" i="1"/>
  <c r="AA946" i="1"/>
  <c r="AB946" i="1"/>
  <c r="P947" i="1"/>
  <c r="Q947" i="1"/>
  <c r="R947" i="1"/>
  <c r="S947" i="1"/>
  <c r="T947" i="1"/>
  <c r="U947" i="1"/>
  <c r="W947" i="1"/>
  <c r="O947" i="1" s="1"/>
  <c r="Y947" i="1"/>
  <c r="AA947" i="1"/>
  <c r="AB947" i="1"/>
  <c r="P948" i="1"/>
  <c r="Q948" i="1"/>
  <c r="R948" i="1"/>
  <c r="S948" i="1"/>
  <c r="T948" i="1"/>
  <c r="U948" i="1"/>
  <c r="W948" i="1"/>
  <c r="O948" i="1" s="1"/>
  <c r="Y948" i="1"/>
  <c r="AA948" i="1"/>
  <c r="AB948" i="1"/>
  <c r="P949" i="1"/>
  <c r="Q949" i="1"/>
  <c r="R949" i="1"/>
  <c r="S949" i="1"/>
  <c r="T949" i="1"/>
  <c r="U949" i="1"/>
  <c r="W949" i="1"/>
  <c r="O949" i="1" s="1"/>
  <c r="Y949" i="1"/>
  <c r="AA949" i="1"/>
  <c r="AB949" i="1"/>
  <c r="P950" i="1"/>
  <c r="Q950" i="1"/>
  <c r="R950" i="1"/>
  <c r="S950" i="1"/>
  <c r="T950" i="1"/>
  <c r="U950" i="1"/>
  <c r="W950" i="1"/>
  <c r="O950" i="1" s="1"/>
  <c r="Y950" i="1"/>
  <c r="AA950" i="1"/>
  <c r="AB950" i="1"/>
  <c r="P951" i="1"/>
  <c r="Q951" i="1"/>
  <c r="R951" i="1"/>
  <c r="S951" i="1"/>
  <c r="T951" i="1"/>
  <c r="U951" i="1"/>
  <c r="W951" i="1"/>
  <c r="O951" i="1" s="1"/>
  <c r="Y951" i="1"/>
  <c r="AA951" i="1"/>
  <c r="AB951" i="1"/>
  <c r="P952" i="1"/>
  <c r="Q952" i="1"/>
  <c r="R952" i="1"/>
  <c r="S952" i="1"/>
  <c r="T952" i="1"/>
  <c r="U952" i="1"/>
  <c r="W952" i="1"/>
  <c r="O952" i="1" s="1"/>
  <c r="Y952" i="1"/>
  <c r="AA952" i="1"/>
  <c r="AB952" i="1"/>
  <c r="P953" i="1"/>
  <c r="Q953" i="1"/>
  <c r="R953" i="1"/>
  <c r="S953" i="1"/>
  <c r="T953" i="1"/>
  <c r="U953" i="1"/>
  <c r="W953" i="1"/>
  <c r="O953" i="1" s="1"/>
  <c r="Y953" i="1"/>
  <c r="AA953" i="1"/>
  <c r="AB953" i="1"/>
  <c r="P954" i="1"/>
  <c r="Q954" i="1"/>
  <c r="R954" i="1"/>
  <c r="S954" i="1"/>
  <c r="T954" i="1"/>
  <c r="U954" i="1"/>
  <c r="W954" i="1"/>
  <c r="O954" i="1" s="1"/>
  <c r="Y954" i="1"/>
  <c r="AA954" i="1"/>
  <c r="AB954" i="1"/>
  <c r="P955" i="1"/>
  <c r="Q955" i="1"/>
  <c r="R955" i="1"/>
  <c r="S955" i="1"/>
  <c r="T955" i="1"/>
  <c r="U955" i="1"/>
  <c r="W955" i="1"/>
  <c r="O955" i="1" s="1"/>
  <c r="Y955" i="1"/>
  <c r="AA955" i="1"/>
  <c r="AB955" i="1"/>
  <c r="P956" i="1"/>
  <c r="Q956" i="1"/>
  <c r="R956" i="1"/>
  <c r="S956" i="1"/>
  <c r="T956" i="1"/>
  <c r="U956" i="1"/>
  <c r="W956" i="1"/>
  <c r="O956" i="1" s="1"/>
  <c r="Y956" i="1"/>
  <c r="AA956" i="1"/>
  <c r="AB956" i="1"/>
  <c r="P957" i="1"/>
  <c r="Q957" i="1"/>
  <c r="R957" i="1"/>
  <c r="S957" i="1"/>
  <c r="T957" i="1"/>
  <c r="U957" i="1"/>
  <c r="W957" i="1"/>
  <c r="O957" i="1" s="1"/>
  <c r="Y957" i="1"/>
  <c r="AA957" i="1"/>
  <c r="AB957" i="1"/>
  <c r="P958" i="1"/>
  <c r="Q958" i="1"/>
  <c r="R958" i="1"/>
  <c r="S958" i="1"/>
  <c r="T958" i="1"/>
  <c r="U958" i="1"/>
  <c r="W958" i="1"/>
  <c r="O958" i="1" s="1"/>
  <c r="Y958" i="1"/>
  <c r="AA958" i="1"/>
  <c r="AB958" i="1"/>
  <c r="P959" i="1"/>
  <c r="Q959" i="1"/>
  <c r="R959" i="1"/>
  <c r="S959" i="1"/>
  <c r="T959" i="1"/>
  <c r="U959" i="1"/>
  <c r="W959" i="1"/>
  <c r="O959" i="1" s="1"/>
  <c r="Y959" i="1"/>
  <c r="AA959" i="1"/>
  <c r="AB959" i="1"/>
  <c r="P960" i="1"/>
  <c r="Q960" i="1"/>
  <c r="R960" i="1"/>
  <c r="S960" i="1"/>
  <c r="T960" i="1"/>
  <c r="U960" i="1"/>
  <c r="W960" i="1"/>
  <c r="O960" i="1" s="1"/>
  <c r="Y960" i="1"/>
  <c r="AA960" i="1"/>
  <c r="AB960" i="1"/>
  <c r="P961" i="1"/>
  <c r="Q961" i="1"/>
  <c r="R961" i="1"/>
  <c r="S961" i="1"/>
  <c r="T961" i="1"/>
  <c r="U961" i="1"/>
  <c r="W961" i="1"/>
  <c r="O961" i="1" s="1"/>
  <c r="Y961" i="1"/>
  <c r="AA961" i="1"/>
  <c r="AB961" i="1"/>
  <c r="P962" i="1"/>
  <c r="Q962" i="1"/>
  <c r="R962" i="1"/>
  <c r="S962" i="1"/>
  <c r="T962" i="1"/>
  <c r="U962" i="1"/>
  <c r="W962" i="1"/>
  <c r="O962" i="1" s="1"/>
  <c r="Y962" i="1"/>
  <c r="AA962" i="1"/>
  <c r="AB962" i="1"/>
  <c r="P963" i="1"/>
  <c r="Q963" i="1"/>
  <c r="R963" i="1"/>
  <c r="S963" i="1"/>
  <c r="T963" i="1"/>
  <c r="U963" i="1"/>
  <c r="W963" i="1"/>
  <c r="O963" i="1" s="1"/>
  <c r="Y963" i="1"/>
  <c r="AA963" i="1"/>
  <c r="AB963" i="1"/>
  <c r="P964" i="1"/>
  <c r="Q964" i="1"/>
  <c r="R964" i="1"/>
  <c r="S964" i="1"/>
  <c r="T964" i="1"/>
  <c r="U964" i="1"/>
  <c r="W964" i="1"/>
  <c r="O964" i="1" s="1"/>
  <c r="Y964" i="1"/>
  <c r="AA964" i="1"/>
  <c r="AB964" i="1"/>
  <c r="P965" i="1"/>
  <c r="Q965" i="1"/>
  <c r="R965" i="1"/>
  <c r="S965" i="1"/>
  <c r="T965" i="1"/>
  <c r="U965" i="1"/>
  <c r="W965" i="1"/>
  <c r="O965" i="1" s="1"/>
  <c r="Y965" i="1"/>
  <c r="AA965" i="1"/>
  <c r="AB965" i="1"/>
  <c r="O966" i="1"/>
  <c r="P966" i="1"/>
  <c r="Q966" i="1"/>
  <c r="R966" i="1"/>
  <c r="S966" i="1"/>
  <c r="T966" i="1"/>
  <c r="U966" i="1"/>
  <c r="W966" i="1"/>
  <c r="Y966" i="1"/>
  <c r="AA966" i="1"/>
  <c r="AB966" i="1"/>
  <c r="P967" i="1"/>
  <c r="Q967" i="1"/>
  <c r="R967" i="1"/>
  <c r="S967" i="1"/>
  <c r="T967" i="1"/>
  <c r="U967" i="1"/>
  <c r="W967" i="1"/>
  <c r="O967" i="1" s="1"/>
  <c r="Y967" i="1"/>
  <c r="AA967" i="1"/>
  <c r="AB967" i="1"/>
  <c r="P968" i="1"/>
  <c r="Q968" i="1"/>
  <c r="R968" i="1"/>
  <c r="S968" i="1"/>
  <c r="T968" i="1"/>
  <c r="U968" i="1"/>
  <c r="W968" i="1"/>
  <c r="O968" i="1" s="1"/>
  <c r="Y968" i="1"/>
  <c r="AA968" i="1"/>
  <c r="AB968" i="1"/>
  <c r="P969" i="1"/>
  <c r="Q969" i="1"/>
  <c r="R969" i="1"/>
  <c r="S969" i="1"/>
  <c r="T969" i="1"/>
  <c r="U969" i="1"/>
  <c r="W969" i="1"/>
  <c r="O969" i="1" s="1"/>
  <c r="Y969" i="1"/>
  <c r="AA969" i="1"/>
  <c r="AB969" i="1"/>
  <c r="P970" i="1"/>
  <c r="Q970" i="1"/>
  <c r="R970" i="1"/>
  <c r="S970" i="1"/>
  <c r="T970" i="1"/>
  <c r="U970" i="1"/>
  <c r="W970" i="1"/>
  <c r="O970" i="1" s="1"/>
  <c r="Y970" i="1"/>
  <c r="AA970" i="1"/>
  <c r="AB970" i="1"/>
  <c r="P971" i="1"/>
  <c r="Q971" i="1"/>
  <c r="V971" i="1" s="1"/>
  <c r="R971" i="1"/>
  <c r="S971" i="1"/>
  <c r="T971" i="1"/>
  <c r="U971" i="1"/>
  <c r="W971" i="1"/>
  <c r="O971" i="1" s="1"/>
  <c r="Y971" i="1"/>
  <c r="AA971" i="1"/>
  <c r="AB971" i="1"/>
  <c r="P972" i="1"/>
  <c r="Q972" i="1"/>
  <c r="R972" i="1"/>
  <c r="S972" i="1"/>
  <c r="T972" i="1"/>
  <c r="U972" i="1"/>
  <c r="W972" i="1"/>
  <c r="O972" i="1" s="1"/>
  <c r="Y972" i="1"/>
  <c r="AA972" i="1"/>
  <c r="AB972" i="1"/>
  <c r="P973" i="1"/>
  <c r="Q973" i="1"/>
  <c r="R973" i="1"/>
  <c r="S973" i="1"/>
  <c r="T973" i="1"/>
  <c r="U973" i="1"/>
  <c r="W973" i="1"/>
  <c r="O973" i="1" s="1"/>
  <c r="Y973" i="1"/>
  <c r="AA973" i="1"/>
  <c r="AB973" i="1"/>
  <c r="P974" i="1"/>
  <c r="Q974" i="1"/>
  <c r="R974" i="1"/>
  <c r="S974" i="1"/>
  <c r="T974" i="1"/>
  <c r="U974" i="1"/>
  <c r="W974" i="1"/>
  <c r="O974" i="1" s="1"/>
  <c r="Y974" i="1"/>
  <c r="AA974" i="1"/>
  <c r="AB974" i="1"/>
  <c r="P975" i="1"/>
  <c r="Q975" i="1"/>
  <c r="R975" i="1"/>
  <c r="S975" i="1"/>
  <c r="T975" i="1"/>
  <c r="U975" i="1"/>
  <c r="W975" i="1"/>
  <c r="O975" i="1" s="1"/>
  <c r="Y975" i="1"/>
  <c r="AA975" i="1"/>
  <c r="AB975" i="1"/>
  <c r="P976" i="1"/>
  <c r="Q976" i="1"/>
  <c r="R976" i="1"/>
  <c r="S976" i="1"/>
  <c r="T976" i="1"/>
  <c r="U976" i="1"/>
  <c r="W976" i="1"/>
  <c r="O976" i="1" s="1"/>
  <c r="Y976" i="1"/>
  <c r="AA976" i="1"/>
  <c r="AB976" i="1"/>
  <c r="P977" i="1"/>
  <c r="Q977" i="1"/>
  <c r="R977" i="1"/>
  <c r="S977" i="1"/>
  <c r="T977" i="1"/>
  <c r="U977" i="1"/>
  <c r="W977" i="1"/>
  <c r="O977" i="1" s="1"/>
  <c r="Y977" i="1"/>
  <c r="AA977" i="1"/>
  <c r="AB977" i="1"/>
  <c r="P978" i="1"/>
  <c r="Q978" i="1"/>
  <c r="R978" i="1"/>
  <c r="S978" i="1"/>
  <c r="T978" i="1"/>
  <c r="U978" i="1"/>
  <c r="W978" i="1"/>
  <c r="O978" i="1" s="1"/>
  <c r="Y978" i="1"/>
  <c r="AA978" i="1"/>
  <c r="AB978" i="1"/>
  <c r="P979" i="1"/>
  <c r="Q979" i="1"/>
  <c r="R979" i="1"/>
  <c r="S979" i="1"/>
  <c r="T979" i="1"/>
  <c r="U979" i="1"/>
  <c r="W979" i="1"/>
  <c r="O979" i="1" s="1"/>
  <c r="Y979" i="1"/>
  <c r="AA979" i="1"/>
  <c r="AB979" i="1"/>
  <c r="P980" i="1"/>
  <c r="Q980" i="1"/>
  <c r="R980" i="1"/>
  <c r="S980" i="1"/>
  <c r="T980" i="1"/>
  <c r="U980" i="1"/>
  <c r="W980" i="1"/>
  <c r="O980" i="1" s="1"/>
  <c r="Y980" i="1"/>
  <c r="AA980" i="1"/>
  <c r="AB980" i="1"/>
  <c r="P981" i="1"/>
  <c r="Q981" i="1"/>
  <c r="R981" i="1"/>
  <c r="S981" i="1"/>
  <c r="T981" i="1"/>
  <c r="U981" i="1"/>
  <c r="W981" i="1"/>
  <c r="O981" i="1" s="1"/>
  <c r="Y981" i="1"/>
  <c r="AA981" i="1"/>
  <c r="AB981" i="1"/>
  <c r="P982" i="1"/>
  <c r="Q982" i="1"/>
  <c r="R982" i="1"/>
  <c r="S982" i="1"/>
  <c r="T982" i="1"/>
  <c r="U982" i="1"/>
  <c r="W982" i="1"/>
  <c r="O982" i="1" s="1"/>
  <c r="Y982" i="1"/>
  <c r="AA982" i="1"/>
  <c r="AB982" i="1"/>
  <c r="P983" i="1"/>
  <c r="Q983" i="1"/>
  <c r="R983" i="1"/>
  <c r="S983" i="1"/>
  <c r="T983" i="1"/>
  <c r="U983" i="1"/>
  <c r="W983" i="1"/>
  <c r="O983" i="1" s="1"/>
  <c r="Y983" i="1"/>
  <c r="AA983" i="1"/>
  <c r="AB983" i="1"/>
  <c r="P984" i="1"/>
  <c r="Q984" i="1"/>
  <c r="R984" i="1"/>
  <c r="S984" i="1"/>
  <c r="T984" i="1"/>
  <c r="U984" i="1"/>
  <c r="W984" i="1"/>
  <c r="O984" i="1" s="1"/>
  <c r="Y984" i="1"/>
  <c r="AA984" i="1"/>
  <c r="AB984" i="1"/>
  <c r="P985" i="1"/>
  <c r="Q985" i="1"/>
  <c r="R985" i="1"/>
  <c r="S985" i="1"/>
  <c r="T985" i="1"/>
  <c r="U985" i="1"/>
  <c r="W985" i="1"/>
  <c r="O985" i="1" s="1"/>
  <c r="Y985" i="1"/>
  <c r="AA985" i="1"/>
  <c r="AB985" i="1"/>
  <c r="P986" i="1"/>
  <c r="Q986" i="1"/>
  <c r="R986" i="1"/>
  <c r="S986" i="1"/>
  <c r="T986" i="1"/>
  <c r="U986" i="1"/>
  <c r="W986" i="1"/>
  <c r="O986" i="1" s="1"/>
  <c r="Y986" i="1"/>
  <c r="AA986" i="1"/>
  <c r="AB986" i="1"/>
  <c r="P987" i="1"/>
  <c r="Q987" i="1"/>
  <c r="R987" i="1"/>
  <c r="S987" i="1"/>
  <c r="T987" i="1"/>
  <c r="U987" i="1"/>
  <c r="W987" i="1"/>
  <c r="O987" i="1" s="1"/>
  <c r="Y987" i="1"/>
  <c r="AA987" i="1"/>
  <c r="AB987" i="1"/>
  <c r="P988" i="1"/>
  <c r="Q988" i="1"/>
  <c r="R988" i="1"/>
  <c r="S988" i="1"/>
  <c r="T988" i="1"/>
  <c r="U988" i="1"/>
  <c r="W988" i="1"/>
  <c r="O988" i="1" s="1"/>
  <c r="Y988" i="1"/>
  <c r="AA988" i="1"/>
  <c r="AB988" i="1"/>
  <c r="P989" i="1"/>
  <c r="Q989" i="1"/>
  <c r="R989" i="1"/>
  <c r="S989" i="1"/>
  <c r="T989" i="1"/>
  <c r="U989" i="1"/>
  <c r="W989" i="1"/>
  <c r="O989" i="1" s="1"/>
  <c r="Y989" i="1"/>
  <c r="AA989" i="1"/>
  <c r="AB989" i="1"/>
  <c r="P990" i="1"/>
  <c r="Q990" i="1"/>
  <c r="R990" i="1"/>
  <c r="S990" i="1"/>
  <c r="T990" i="1"/>
  <c r="U990" i="1"/>
  <c r="W990" i="1"/>
  <c r="O990" i="1" s="1"/>
  <c r="Y990" i="1"/>
  <c r="AA990" i="1"/>
  <c r="AB990" i="1"/>
  <c r="P991" i="1"/>
  <c r="Q991" i="1"/>
  <c r="R991" i="1"/>
  <c r="S991" i="1"/>
  <c r="T991" i="1"/>
  <c r="U991" i="1"/>
  <c r="W991" i="1"/>
  <c r="O991" i="1" s="1"/>
  <c r="Y991" i="1"/>
  <c r="AA991" i="1"/>
  <c r="AB991" i="1"/>
  <c r="P992" i="1"/>
  <c r="Q992" i="1"/>
  <c r="R992" i="1"/>
  <c r="S992" i="1"/>
  <c r="T992" i="1"/>
  <c r="U992" i="1"/>
  <c r="W992" i="1"/>
  <c r="O992" i="1" s="1"/>
  <c r="Y992" i="1"/>
  <c r="AA992" i="1"/>
  <c r="AB992" i="1"/>
  <c r="P993" i="1"/>
  <c r="Q993" i="1"/>
  <c r="R993" i="1"/>
  <c r="S993" i="1"/>
  <c r="T993" i="1"/>
  <c r="U993" i="1"/>
  <c r="W993" i="1"/>
  <c r="O993" i="1" s="1"/>
  <c r="Y993" i="1"/>
  <c r="AA993" i="1"/>
  <c r="AB993" i="1"/>
  <c r="P994" i="1"/>
  <c r="Q994" i="1"/>
  <c r="R994" i="1"/>
  <c r="S994" i="1"/>
  <c r="T994" i="1"/>
  <c r="U994" i="1"/>
  <c r="W994" i="1"/>
  <c r="O994" i="1" s="1"/>
  <c r="Y994" i="1"/>
  <c r="AA994" i="1"/>
  <c r="AB994" i="1"/>
  <c r="P995" i="1"/>
  <c r="Q995" i="1"/>
  <c r="R995" i="1"/>
  <c r="S995" i="1"/>
  <c r="T995" i="1"/>
  <c r="U995" i="1"/>
  <c r="W995" i="1"/>
  <c r="O995" i="1" s="1"/>
  <c r="Y995" i="1"/>
  <c r="AA995" i="1"/>
  <c r="AB995" i="1"/>
  <c r="P996" i="1"/>
  <c r="Q996" i="1"/>
  <c r="R996" i="1"/>
  <c r="S996" i="1"/>
  <c r="T996" i="1"/>
  <c r="U996" i="1"/>
  <c r="W996" i="1"/>
  <c r="O996" i="1" s="1"/>
  <c r="Y996" i="1"/>
  <c r="AA996" i="1"/>
  <c r="AB996" i="1"/>
  <c r="P997" i="1"/>
  <c r="Q997" i="1"/>
  <c r="R997" i="1"/>
  <c r="S997" i="1"/>
  <c r="T997" i="1"/>
  <c r="U997" i="1"/>
  <c r="W997" i="1"/>
  <c r="O997" i="1" s="1"/>
  <c r="Y997" i="1"/>
  <c r="AA997" i="1"/>
  <c r="AB997" i="1"/>
  <c r="P998" i="1"/>
  <c r="Q998" i="1"/>
  <c r="R998" i="1"/>
  <c r="S998" i="1"/>
  <c r="T998" i="1"/>
  <c r="U998" i="1"/>
  <c r="W998" i="1"/>
  <c r="O998" i="1" s="1"/>
  <c r="Y998" i="1"/>
  <c r="AA998" i="1"/>
  <c r="AB998" i="1"/>
  <c r="P999" i="1"/>
  <c r="Q999" i="1"/>
  <c r="R999" i="1"/>
  <c r="S999" i="1"/>
  <c r="T999" i="1"/>
  <c r="U999" i="1"/>
  <c r="W999" i="1"/>
  <c r="O999" i="1" s="1"/>
  <c r="Y999" i="1"/>
  <c r="AA999" i="1"/>
  <c r="AB999" i="1"/>
  <c r="P1000" i="1"/>
  <c r="Q1000" i="1"/>
  <c r="R1000" i="1"/>
  <c r="S1000" i="1"/>
  <c r="T1000" i="1"/>
  <c r="U1000" i="1"/>
  <c r="W1000" i="1"/>
  <c r="O1000" i="1" s="1"/>
  <c r="Y1000" i="1"/>
  <c r="AA1000" i="1"/>
  <c r="AB1000" i="1"/>
  <c r="P1001" i="1"/>
  <c r="Q1001" i="1"/>
  <c r="R1001" i="1"/>
  <c r="S1001" i="1"/>
  <c r="T1001" i="1"/>
  <c r="U1001" i="1"/>
  <c r="W1001" i="1"/>
  <c r="O1001" i="1" s="1"/>
  <c r="Y1001" i="1"/>
  <c r="AA1001" i="1"/>
  <c r="AB1001" i="1"/>
  <c r="P1002" i="1"/>
  <c r="Q1002" i="1"/>
  <c r="R1002" i="1"/>
  <c r="S1002" i="1"/>
  <c r="T1002" i="1"/>
  <c r="U1002" i="1"/>
  <c r="W1002" i="1"/>
  <c r="O1002" i="1" s="1"/>
  <c r="Y1002" i="1"/>
  <c r="AA1002" i="1"/>
  <c r="AB1002" i="1"/>
  <c r="P1003" i="1"/>
  <c r="V1003" i="1" s="1"/>
  <c r="Q1003" i="1"/>
  <c r="R1003" i="1"/>
  <c r="S1003" i="1"/>
  <c r="T1003" i="1"/>
  <c r="U1003" i="1"/>
  <c r="W1003" i="1"/>
  <c r="O1003" i="1" s="1"/>
  <c r="Y1003" i="1"/>
  <c r="AA1003" i="1"/>
  <c r="AB1003" i="1"/>
  <c r="P1004" i="1"/>
  <c r="Q1004" i="1"/>
  <c r="R1004" i="1"/>
  <c r="S1004" i="1"/>
  <c r="T1004" i="1"/>
  <c r="U1004" i="1"/>
  <c r="W1004" i="1"/>
  <c r="O1004" i="1" s="1"/>
  <c r="Y1004" i="1"/>
  <c r="AA1004" i="1"/>
  <c r="AB1004" i="1"/>
  <c r="P1005" i="1"/>
  <c r="Q1005" i="1"/>
  <c r="R1005" i="1"/>
  <c r="S1005" i="1"/>
  <c r="T1005" i="1"/>
  <c r="U1005" i="1"/>
  <c r="W1005" i="1"/>
  <c r="O1005" i="1" s="1"/>
  <c r="Y1005" i="1"/>
  <c r="AA1005" i="1"/>
  <c r="AB1005" i="1"/>
  <c r="P1006" i="1"/>
  <c r="Q1006" i="1"/>
  <c r="R1006" i="1"/>
  <c r="S1006" i="1"/>
  <c r="T1006" i="1"/>
  <c r="U1006" i="1"/>
  <c r="W1006" i="1"/>
  <c r="O1006" i="1" s="1"/>
  <c r="Y1006" i="1"/>
  <c r="AA1006" i="1"/>
  <c r="AB1006" i="1"/>
  <c r="P1007" i="1"/>
  <c r="Q1007" i="1"/>
  <c r="R1007" i="1"/>
  <c r="S1007" i="1"/>
  <c r="T1007" i="1"/>
  <c r="U1007" i="1"/>
  <c r="W1007" i="1"/>
  <c r="O1007" i="1" s="1"/>
  <c r="Y1007" i="1"/>
  <c r="AA1007" i="1"/>
  <c r="AB1007" i="1"/>
  <c r="P1008" i="1"/>
  <c r="Q1008" i="1"/>
  <c r="R1008" i="1"/>
  <c r="S1008" i="1"/>
  <c r="T1008" i="1"/>
  <c r="U1008" i="1"/>
  <c r="W1008" i="1"/>
  <c r="O1008" i="1" s="1"/>
  <c r="Y1008" i="1"/>
  <c r="AA1008" i="1"/>
  <c r="AB1008" i="1"/>
  <c r="P1009" i="1"/>
  <c r="Q1009" i="1"/>
  <c r="R1009" i="1"/>
  <c r="S1009" i="1"/>
  <c r="T1009" i="1"/>
  <c r="U1009" i="1"/>
  <c r="W1009" i="1"/>
  <c r="O1009" i="1" s="1"/>
  <c r="Y1009" i="1"/>
  <c r="AA1009" i="1"/>
  <c r="AB1009" i="1"/>
  <c r="P1010" i="1"/>
  <c r="Q1010" i="1"/>
  <c r="R1010" i="1"/>
  <c r="S1010" i="1"/>
  <c r="T1010" i="1"/>
  <c r="U1010" i="1"/>
  <c r="W1010" i="1"/>
  <c r="O1010" i="1" s="1"/>
  <c r="Y1010" i="1"/>
  <c r="AA1010" i="1"/>
  <c r="AB1010" i="1"/>
  <c r="P1011" i="1"/>
  <c r="Q1011" i="1"/>
  <c r="R1011" i="1"/>
  <c r="S1011" i="1"/>
  <c r="T1011" i="1"/>
  <c r="U1011" i="1"/>
  <c r="W1011" i="1"/>
  <c r="O1011" i="1" s="1"/>
  <c r="Y1011" i="1"/>
  <c r="AA1011" i="1"/>
  <c r="AB1011" i="1"/>
  <c r="P1012" i="1"/>
  <c r="Q1012" i="1"/>
  <c r="R1012" i="1"/>
  <c r="S1012" i="1"/>
  <c r="T1012" i="1"/>
  <c r="U1012" i="1"/>
  <c r="W1012" i="1"/>
  <c r="O1012" i="1" s="1"/>
  <c r="Y1012" i="1"/>
  <c r="AA1012" i="1"/>
  <c r="AB1012" i="1"/>
  <c r="P1013" i="1"/>
  <c r="Q1013" i="1"/>
  <c r="R1013" i="1"/>
  <c r="S1013" i="1"/>
  <c r="T1013" i="1"/>
  <c r="U1013" i="1"/>
  <c r="W1013" i="1"/>
  <c r="O1013" i="1" s="1"/>
  <c r="Y1013" i="1"/>
  <c r="AA1013" i="1"/>
  <c r="AB1013" i="1"/>
  <c r="P1014" i="1"/>
  <c r="Q1014" i="1"/>
  <c r="R1014" i="1"/>
  <c r="S1014" i="1"/>
  <c r="T1014" i="1"/>
  <c r="U1014" i="1"/>
  <c r="W1014" i="1"/>
  <c r="O1014" i="1" s="1"/>
  <c r="Y1014" i="1"/>
  <c r="AA1014" i="1"/>
  <c r="AB1014" i="1"/>
  <c r="P1015" i="1"/>
  <c r="Q1015" i="1"/>
  <c r="R1015" i="1"/>
  <c r="S1015" i="1"/>
  <c r="T1015" i="1"/>
  <c r="U1015" i="1"/>
  <c r="W1015" i="1"/>
  <c r="O1015" i="1" s="1"/>
  <c r="Y1015" i="1"/>
  <c r="AA1015" i="1"/>
  <c r="AB1015" i="1"/>
  <c r="P1016" i="1"/>
  <c r="Q1016" i="1"/>
  <c r="R1016" i="1"/>
  <c r="S1016" i="1"/>
  <c r="T1016" i="1"/>
  <c r="U1016" i="1"/>
  <c r="W1016" i="1"/>
  <c r="O1016" i="1" s="1"/>
  <c r="Y1016" i="1"/>
  <c r="AA1016" i="1"/>
  <c r="AB1016" i="1"/>
  <c r="P1017" i="1"/>
  <c r="Q1017" i="1"/>
  <c r="R1017" i="1"/>
  <c r="S1017" i="1"/>
  <c r="T1017" i="1"/>
  <c r="U1017" i="1"/>
  <c r="W1017" i="1"/>
  <c r="O1017" i="1" s="1"/>
  <c r="Y1017" i="1"/>
  <c r="AA1017" i="1"/>
  <c r="AB1017" i="1"/>
  <c r="P1018" i="1"/>
  <c r="Q1018" i="1"/>
  <c r="R1018" i="1"/>
  <c r="S1018" i="1"/>
  <c r="T1018" i="1"/>
  <c r="U1018" i="1"/>
  <c r="W1018" i="1"/>
  <c r="O1018" i="1" s="1"/>
  <c r="Y1018" i="1"/>
  <c r="AA1018" i="1"/>
  <c r="AB1018" i="1"/>
  <c r="P1019" i="1"/>
  <c r="Q1019" i="1"/>
  <c r="R1019" i="1"/>
  <c r="S1019" i="1"/>
  <c r="T1019" i="1"/>
  <c r="U1019" i="1"/>
  <c r="W1019" i="1"/>
  <c r="O1019" i="1" s="1"/>
  <c r="Y1019" i="1"/>
  <c r="AA1019" i="1"/>
  <c r="AB1019" i="1"/>
  <c r="P1020" i="1"/>
  <c r="Q1020" i="1"/>
  <c r="R1020" i="1"/>
  <c r="S1020" i="1"/>
  <c r="T1020" i="1"/>
  <c r="U1020" i="1"/>
  <c r="W1020" i="1"/>
  <c r="O1020" i="1" s="1"/>
  <c r="Y1020" i="1"/>
  <c r="AA1020" i="1"/>
  <c r="AB1020" i="1"/>
  <c r="P1021" i="1"/>
  <c r="Q1021" i="1"/>
  <c r="R1021" i="1"/>
  <c r="S1021" i="1"/>
  <c r="T1021" i="1"/>
  <c r="U1021" i="1"/>
  <c r="W1021" i="1"/>
  <c r="O1021" i="1" s="1"/>
  <c r="Y1021" i="1"/>
  <c r="AA1021" i="1"/>
  <c r="AB1021" i="1"/>
  <c r="P1022" i="1"/>
  <c r="Q1022" i="1"/>
  <c r="R1022" i="1"/>
  <c r="S1022" i="1"/>
  <c r="T1022" i="1"/>
  <c r="U1022" i="1"/>
  <c r="W1022" i="1"/>
  <c r="O1022" i="1" s="1"/>
  <c r="Y1022" i="1"/>
  <c r="AA1022" i="1"/>
  <c r="AB1022" i="1"/>
  <c r="P1023" i="1"/>
  <c r="Q1023" i="1"/>
  <c r="R1023" i="1"/>
  <c r="S1023" i="1"/>
  <c r="T1023" i="1"/>
  <c r="U1023" i="1"/>
  <c r="W1023" i="1"/>
  <c r="O1023" i="1" s="1"/>
  <c r="Y1023" i="1"/>
  <c r="AA1023" i="1"/>
  <c r="AB1023" i="1"/>
  <c r="P1024" i="1"/>
  <c r="Q1024" i="1"/>
  <c r="R1024" i="1"/>
  <c r="S1024" i="1"/>
  <c r="T1024" i="1"/>
  <c r="U1024" i="1"/>
  <c r="W1024" i="1"/>
  <c r="O1024" i="1" s="1"/>
  <c r="Y1024" i="1"/>
  <c r="AA1024" i="1"/>
  <c r="AB1024" i="1"/>
  <c r="P1025" i="1"/>
  <c r="Q1025" i="1"/>
  <c r="R1025" i="1"/>
  <c r="S1025" i="1"/>
  <c r="T1025" i="1"/>
  <c r="U1025" i="1"/>
  <c r="W1025" i="1"/>
  <c r="O1025" i="1" s="1"/>
  <c r="Y1025" i="1"/>
  <c r="AA1025" i="1"/>
  <c r="AB1025" i="1"/>
  <c r="P1026" i="1"/>
  <c r="Q1026" i="1"/>
  <c r="R1026" i="1"/>
  <c r="S1026" i="1"/>
  <c r="T1026" i="1"/>
  <c r="U1026" i="1"/>
  <c r="W1026" i="1"/>
  <c r="O1026" i="1" s="1"/>
  <c r="Y1026" i="1"/>
  <c r="AA1026" i="1"/>
  <c r="AB1026" i="1"/>
  <c r="P1027" i="1"/>
  <c r="Q1027" i="1"/>
  <c r="R1027" i="1"/>
  <c r="S1027" i="1"/>
  <c r="T1027" i="1"/>
  <c r="U1027" i="1"/>
  <c r="W1027" i="1"/>
  <c r="O1027" i="1" s="1"/>
  <c r="Y1027" i="1"/>
  <c r="AA1027" i="1"/>
  <c r="AB1027" i="1"/>
  <c r="P1028" i="1"/>
  <c r="Q1028" i="1"/>
  <c r="R1028" i="1"/>
  <c r="S1028" i="1"/>
  <c r="T1028" i="1"/>
  <c r="U1028" i="1"/>
  <c r="W1028" i="1"/>
  <c r="O1028" i="1" s="1"/>
  <c r="Y1028" i="1"/>
  <c r="AA1028" i="1"/>
  <c r="AB1028" i="1"/>
  <c r="P1029" i="1"/>
  <c r="Q1029" i="1"/>
  <c r="R1029" i="1"/>
  <c r="S1029" i="1"/>
  <c r="T1029" i="1"/>
  <c r="U1029" i="1"/>
  <c r="W1029" i="1"/>
  <c r="O1029" i="1" s="1"/>
  <c r="Y1029" i="1"/>
  <c r="AA1029" i="1"/>
  <c r="AB1029" i="1"/>
  <c r="O1030" i="1"/>
  <c r="P1030" i="1"/>
  <c r="Q1030" i="1"/>
  <c r="R1030" i="1"/>
  <c r="S1030" i="1"/>
  <c r="T1030" i="1"/>
  <c r="U1030" i="1"/>
  <c r="W1030" i="1"/>
  <c r="Y1030" i="1"/>
  <c r="AA1030" i="1"/>
  <c r="AB1030" i="1"/>
  <c r="P1031" i="1"/>
  <c r="Q1031" i="1"/>
  <c r="R1031" i="1"/>
  <c r="S1031" i="1"/>
  <c r="T1031" i="1"/>
  <c r="U1031" i="1"/>
  <c r="W1031" i="1"/>
  <c r="O1031" i="1" s="1"/>
  <c r="Y1031" i="1"/>
  <c r="AA1031" i="1"/>
  <c r="AB1031" i="1"/>
  <c r="P1032" i="1"/>
  <c r="Q1032" i="1"/>
  <c r="R1032" i="1"/>
  <c r="S1032" i="1"/>
  <c r="T1032" i="1"/>
  <c r="U1032" i="1"/>
  <c r="W1032" i="1"/>
  <c r="O1032" i="1" s="1"/>
  <c r="Y1032" i="1"/>
  <c r="AA1032" i="1"/>
  <c r="AB1032" i="1"/>
  <c r="P1033" i="1"/>
  <c r="Q1033" i="1"/>
  <c r="R1033" i="1"/>
  <c r="S1033" i="1"/>
  <c r="T1033" i="1"/>
  <c r="U1033" i="1"/>
  <c r="W1033" i="1"/>
  <c r="O1033" i="1" s="1"/>
  <c r="Y1033" i="1"/>
  <c r="AA1033" i="1"/>
  <c r="AB1033" i="1"/>
  <c r="P1034" i="1"/>
  <c r="Q1034" i="1"/>
  <c r="R1034" i="1"/>
  <c r="S1034" i="1"/>
  <c r="T1034" i="1"/>
  <c r="U1034" i="1"/>
  <c r="W1034" i="1"/>
  <c r="O1034" i="1" s="1"/>
  <c r="Y1034" i="1"/>
  <c r="AA1034" i="1"/>
  <c r="AB1034" i="1"/>
  <c r="P1035" i="1"/>
  <c r="Q1035" i="1"/>
  <c r="V1035" i="1" s="1"/>
  <c r="R1035" i="1"/>
  <c r="S1035" i="1"/>
  <c r="T1035" i="1"/>
  <c r="U1035" i="1"/>
  <c r="W1035" i="1"/>
  <c r="O1035" i="1" s="1"/>
  <c r="Y1035" i="1"/>
  <c r="AA1035" i="1"/>
  <c r="AB1035" i="1"/>
  <c r="P1036" i="1"/>
  <c r="Q1036" i="1"/>
  <c r="R1036" i="1"/>
  <c r="S1036" i="1"/>
  <c r="T1036" i="1"/>
  <c r="U1036" i="1"/>
  <c r="W1036" i="1"/>
  <c r="O1036" i="1" s="1"/>
  <c r="Y1036" i="1"/>
  <c r="AA1036" i="1"/>
  <c r="AB1036" i="1"/>
  <c r="P1037" i="1"/>
  <c r="Q1037" i="1"/>
  <c r="R1037" i="1"/>
  <c r="S1037" i="1"/>
  <c r="T1037" i="1"/>
  <c r="U1037" i="1"/>
  <c r="W1037" i="1"/>
  <c r="O1037" i="1" s="1"/>
  <c r="Y1037" i="1"/>
  <c r="AA1037" i="1"/>
  <c r="AB1037" i="1"/>
  <c r="P1038" i="1"/>
  <c r="Q1038" i="1"/>
  <c r="R1038" i="1"/>
  <c r="S1038" i="1"/>
  <c r="T1038" i="1"/>
  <c r="U1038" i="1"/>
  <c r="W1038" i="1"/>
  <c r="O1038" i="1" s="1"/>
  <c r="Y1038" i="1"/>
  <c r="AA1038" i="1"/>
  <c r="AB1038" i="1"/>
  <c r="P1039" i="1"/>
  <c r="Q1039" i="1"/>
  <c r="R1039" i="1"/>
  <c r="S1039" i="1"/>
  <c r="T1039" i="1"/>
  <c r="U1039" i="1"/>
  <c r="W1039" i="1"/>
  <c r="O1039" i="1" s="1"/>
  <c r="Y1039" i="1"/>
  <c r="AA1039" i="1"/>
  <c r="AB1039" i="1"/>
  <c r="P1040" i="1"/>
  <c r="Q1040" i="1"/>
  <c r="R1040" i="1"/>
  <c r="S1040" i="1"/>
  <c r="T1040" i="1"/>
  <c r="U1040" i="1"/>
  <c r="W1040" i="1"/>
  <c r="O1040" i="1" s="1"/>
  <c r="Y1040" i="1"/>
  <c r="AA1040" i="1"/>
  <c r="AB1040" i="1"/>
  <c r="P1041" i="1"/>
  <c r="Q1041" i="1"/>
  <c r="R1041" i="1"/>
  <c r="S1041" i="1"/>
  <c r="T1041" i="1"/>
  <c r="U1041" i="1"/>
  <c r="W1041" i="1"/>
  <c r="O1041" i="1" s="1"/>
  <c r="Y1041" i="1"/>
  <c r="AA1041" i="1"/>
  <c r="AB1041" i="1"/>
  <c r="P1042" i="1"/>
  <c r="Q1042" i="1"/>
  <c r="R1042" i="1"/>
  <c r="S1042" i="1"/>
  <c r="T1042" i="1"/>
  <c r="U1042" i="1"/>
  <c r="W1042" i="1"/>
  <c r="O1042" i="1" s="1"/>
  <c r="Y1042" i="1"/>
  <c r="AA1042" i="1"/>
  <c r="AB1042" i="1"/>
  <c r="P1043" i="1"/>
  <c r="Q1043" i="1"/>
  <c r="R1043" i="1"/>
  <c r="S1043" i="1"/>
  <c r="T1043" i="1"/>
  <c r="U1043" i="1"/>
  <c r="W1043" i="1"/>
  <c r="O1043" i="1" s="1"/>
  <c r="Y1043" i="1"/>
  <c r="AA1043" i="1"/>
  <c r="AB1043" i="1"/>
  <c r="P1044" i="1"/>
  <c r="Q1044" i="1"/>
  <c r="R1044" i="1"/>
  <c r="S1044" i="1"/>
  <c r="T1044" i="1"/>
  <c r="U1044" i="1"/>
  <c r="W1044" i="1"/>
  <c r="O1044" i="1" s="1"/>
  <c r="Y1044" i="1"/>
  <c r="AA1044" i="1"/>
  <c r="AB1044" i="1"/>
  <c r="P1045" i="1"/>
  <c r="Q1045" i="1"/>
  <c r="R1045" i="1"/>
  <c r="S1045" i="1"/>
  <c r="T1045" i="1"/>
  <c r="U1045" i="1"/>
  <c r="W1045" i="1"/>
  <c r="O1045" i="1" s="1"/>
  <c r="Y1045" i="1"/>
  <c r="AA1045" i="1"/>
  <c r="AB1045" i="1"/>
  <c r="P1046" i="1"/>
  <c r="Q1046" i="1"/>
  <c r="R1046" i="1"/>
  <c r="S1046" i="1"/>
  <c r="T1046" i="1"/>
  <c r="U1046" i="1"/>
  <c r="W1046" i="1"/>
  <c r="O1046" i="1" s="1"/>
  <c r="Y1046" i="1"/>
  <c r="AA1046" i="1"/>
  <c r="AB1046" i="1"/>
  <c r="P1047" i="1"/>
  <c r="Q1047" i="1"/>
  <c r="R1047" i="1"/>
  <c r="S1047" i="1"/>
  <c r="T1047" i="1"/>
  <c r="U1047" i="1"/>
  <c r="W1047" i="1"/>
  <c r="O1047" i="1" s="1"/>
  <c r="Y1047" i="1"/>
  <c r="AA1047" i="1"/>
  <c r="AB1047" i="1"/>
  <c r="P1048" i="1"/>
  <c r="Q1048" i="1"/>
  <c r="R1048" i="1"/>
  <c r="S1048" i="1"/>
  <c r="T1048" i="1"/>
  <c r="U1048" i="1"/>
  <c r="W1048" i="1"/>
  <c r="O1048" i="1" s="1"/>
  <c r="Y1048" i="1"/>
  <c r="AA1048" i="1"/>
  <c r="AB1048" i="1"/>
  <c r="P1049" i="1"/>
  <c r="Q1049" i="1"/>
  <c r="R1049" i="1"/>
  <c r="S1049" i="1"/>
  <c r="T1049" i="1"/>
  <c r="U1049" i="1"/>
  <c r="W1049" i="1"/>
  <c r="O1049" i="1" s="1"/>
  <c r="Y1049" i="1"/>
  <c r="AA1049" i="1"/>
  <c r="AB1049" i="1"/>
  <c r="P1050" i="1"/>
  <c r="Q1050" i="1"/>
  <c r="R1050" i="1"/>
  <c r="S1050" i="1"/>
  <c r="T1050" i="1"/>
  <c r="U1050" i="1"/>
  <c r="W1050" i="1"/>
  <c r="O1050" i="1" s="1"/>
  <c r="Y1050" i="1"/>
  <c r="AA1050" i="1"/>
  <c r="AB1050" i="1"/>
  <c r="P1051" i="1"/>
  <c r="Q1051" i="1"/>
  <c r="R1051" i="1"/>
  <c r="S1051" i="1"/>
  <c r="T1051" i="1"/>
  <c r="U1051" i="1"/>
  <c r="W1051" i="1"/>
  <c r="O1051" i="1" s="1"/>
  <c r="Y1051" i="1"/>
  <c r="AA1051" i="1"/>
  <c r="AB1051" i="1"/>
  <c r="P1052" i="1"/>
  <c r="Q1052" i="1"/>
  <c r="R1052" i="1"/>
  <c r="S1052" i="1"/>
  <c r="T1052" i="1"/>
  <c r="U1052" i="1"/>
  <c r="W1052" i="1"/>
  <c r="O1052" i="1" s="1"/>
  <c r="Y1052" i="1"/>
  <c r="AA1052" i="1"/>
  <c r="AB1052" i="1"/>
  <c r="P1053" i="1"/>
  <c r="Q1053" i="1"/>
  <c r="R1053" i="1"/>
  <c r="S1053" i="1"/>
  <c r="T1053" i="1"/>
  <c r="U1053" i="1"/>
  <c r="W1053" i="1"/>
  <c r="O1053" i="1" s="1"/>
  <c r="Y1053" i="1"/>
  <c r="AA1053" i="1"/>
  <c r="AB1053" i="1"/>
  <c r="P1054" i="1"/>
  <c r="Q1054" i="1"/>
  <c r="R1054" i="1"/>
  <c r="S1054" i="1"/>
  <c r="T1054" i="1"/>
  <c r="U1054" i="1"/>
  <c r="W1054" i="1"/>
  <c r="O1054" i="1" s="1"/>
  <c r="Y1054" i="1"/>
  <c r="AA1054" i="1"/>
  <c r="AB1054" i="1"/>
  <c r="P1055" i="1"/>
  <c r="Q1055" i="1"/>
  <c r="R1055" i="1"/>
  <c r="S1055" i="1"/>
  <c r="T1055" i="1"/>
  <c r="U1055" i="1"/>
  <c r="W1055" i="1"/>
  <c r="O1055" i="1" s="1"/>
  <c r="Y1055" i="1"/>
  <c r="AA1055" i="1"/>
  <c r="AB1055" i="1"/>
  <c r="P1056" i="1"/>
  <c r="Q1056" i="1"/>
  <c r="R1056" i="1"/>
  <c r="S1056" i="1"/>
  <c r="T1056" i="1"/>
  <c r="U1056" i="1"/>
  <c r="W1056" i="1"/>
  <c r="O1056" i="1" s="1"/>
  <c r="Y1056" i="1"/>
  <c r="AA1056" i="1"/>
  <c r="AB1056" i="1"/>
  <c r="P1057" i="1"/>
  <c r="Q1057" i="1"/>
  <c r="R1057" i="1"/>
  <c r="S1057" i="1"/>
  <c r="T1057" i="1"/>
  <c r="U1057" i="1"/>
  <c r="W1057" i="1"/>
  <c r="O1057" i="1" s="1"/>
  <c r="Y1057" i="1"/>
  <c r="AA1057" i="1"/>
  <c r="AB1057" i="1"/>
  <c r="P1058" i="1"/>
  <c r="Q1058" i="1"/>
  <c r="R1058" i="1"/>
  <c r="S1058" i="1"/>
  <c r="T1058" i="1"/>
  <c r="U1058" i="1"/>
  <c r="W1058" i="1"/>
  <c r="O1058" i="1" s="1"/>
  <c r="Y1058" i="1"/>
  <c r="AA1058" i="1"/>
  <c r="AB1058" i="1"/>
  <c r="P1059" i="1"/>
  <c r="Q1059" i="1"/>
  <c r="R1059" i="1"/>
  <c r="S1059" i="1"/>
  <c r="T1059" i="1"/>
  <c r="U1059" i="1"/>
  <c r="W1059" i="1"/>
  <c r="O1059" i="1" s="1"/>
  <c r="Y1059" i="1"/>
  <c r="AA1059" i="1"/>
  <c r="AB1059" i="1"/>
  <c r="P1060" i="1"/>
  <c r="Q1060" i="1"/>
  <c r="R1060" i="1"/>
  <c r="S1060" i="1"/>
  <c r="T1060" i="1"/>
  <c r="U1060" i="1"/>
  <c r="W1060" i="1"/>
  <c r="O1060" i="1" s="1"/>
  <c r="Y1060" i="1"/>
  <c r="AA1060" i="1"/>
  <c r="AB1060" i="1"/>
  <c r="P1061" i="1"/>
  <c r="Q1061" i="1"/>
  <c r="R1061" i="1"/>
  <c r="S1061" i="1"/>
  <c r="T1061" i="1"/>
  <c r="U1061" i="1"/>
  <c r="W1061" i="1"/>
  <c r="O1061" i="1" s="1"/>
  <c r="Y1061" i="1"/>
  <c r="AA1061" i="1"/>
  <c r="AB1061" i="1"/>
  <c r="P1062" i="1"/>
  <c r="Q1062" i="1"/>
  <c r="R1062" i="1"/>
  <c r="S1062" i="1"/>
  <c r="T1062" i="1"/>
  <c r="U1062" i="1"/>
  <c r="W1062" i="1"/>
  <c r="O1062" i="1" s="1"/>
  <c r="Y1062" i="1"/>
  <c r="AA1062" i="1"/>
  <c r="AB1062" i="1"/>
  <c r="P1063" i="1"/>
  <c r="Q1063" i="1"/>
  <c r="R1063" i="1"/>
  <c r="S1063" i="1"/>
  <c r="T1063" i="1"/>
  <c r="U1063" i="1"/>
  <c r="W1063" i="1"/>
  <c r="O1063" i="1" s="1"/>
  <c r="Y1063" i="1"/>
  <c r="AA1063" i="1"/>
  <c r="AB1063" i="1"/>
  <c r="P1064" i="1"/>
  <c r="Q1064" i="1"/>
  <c r="R1064" i="1"/>
  <c r="S1064" i="1"/>
  <c r="T1064" i="1"/>
  <c r="U1064" i="1"/>
  <c r="W1064" i="1"/>
  <c r="O1064" i="1" s="1"/>
  <c r="Y1064" i="1"/>
  <c r="AA1064" i="1"/>
  <c r="AB1064" i="1"/>
  <c r="P1065" i="1"/>
  <c r="Q1065" i="1"/>
  <c r="R1065" i="1"/>
  <c r="S1065" i="1"/>
  <c r="T1065" i="1"/>
  <c r="U1065" i="1"/>
  <c r="W1065" i="1"/>
  <c r="O1065" i="1" s="1"/>
  <c r="Y1065" i="1"/>
  <c r="AA1065" i="1"/>
  <c r="AB1065" i="1"/>
  <c r="P1066" i="1"/>
  <c r="Q1066" i="1"/>
  <c r="R1066" i="1"/>
  <c r="S1066" i="1"/>
  <c r="T1066" i="1"/>
  <c r="U1066" i="1"/>
  <c r="W1066" i="1"/>
  <c r="O1066" i="1" s="1"/>
  <c r="Y1066" i="1"/>
  <c r="AA1066" i="1"/>
  <c r="AB1066" i="1"/>
  <c r="P1067" i="1"/>
  <c r="Q1067" i="1"/>
  <c r="R1067" i="1"/>
  <c r="S1067" i="1"/>
  <c r="T1067" i="1"/>
  <c r="U1067" i="1"/>
  <c r="W1067" i="1"/>
  <c r="O1067" i="1" s="1"/>
  <c r="Y1067" i="1"/>
  <c r="AA1067" i="1"/>
  <c r="AB1067" i="1"/>
  <c r="P1068" i="1"/>
  <c r="Q1068" i="1"/>
  <c r="R1068" i="1"/>
  <c r="S1068" i="1"/>
  <c r="T1068" i="1"/>
  <c r="U1068" i="1"/>
  <c r="W1068" i="1"/>
  <c r="O1068" i="1" s="1"/>
  <c r="Y1068" i="1"/>
  <c r="AA1068" i="1"/>
  <c r="AB1068" i="1"/>
  <c r="P1069" i="1"/>
  <c r="Q1069" i="1"/>
  <c r="R1069" i="1"/>
  <c r="S1069" i="1"/>
  <c r="T1069" i="1"/>
  <c r="U1069" i="1"/>
  <c r="W1069" i="1"/>
  <c r="O1069" i="1" s="1"/>
  <c r="Y1069" i="1"/>
  <c r="AA1069" i="1"/>
  <c r="AB1069" i="1"/>
  <c r="P1070" i="1"/>
  <c r="Q1070" i="1"/>
  <c r="R1070" i="1"/>
  <c r="S1070" i="1"/>
  <c r="T1070" i="1"/>
  <c r="U1070" i="1"/>
  <c r="W1070" i="1"/>
  <c r="O1070" i="1" s="1"/>
  <c r="Y1070" i="1"/>
  <c r="AA1070" i="1"/>
  <c r="AB1070" i="1"/>
  <c r="P1071" i="1"/>
  <c r="Q1071" i="1"/>
  <c r="R1071" i="1"/>
  <c r="S1071" i="1"/>
  <c r="T1071" i="1"/>
  <c r="U1071" i="1"/>
  <c r="W1071" i="1"/>
  <c r="O1071" i="1" s="1"/>
  <c r="Y1071" i="1"/>
  <c r="AA1071" i="1"/>
  <c r="AB1071" i="1"/>
  <c r="P1072" i="1"/>
  <c r="Q1072" i="1"/>
  <c r="R1072" i="1"/>
  <c r="S1072" i="1"/>
  <c r="T1072" i="1"/>
  <c r="U1072" i="1"/>
  <c r="W1072" i="1"/>
  <c r="O1072" i="1" s="1"/>
  <c r="Y1072" i="1"/>
  <c r="AA1072" i="1"/>
  <c r="AB1072" i="1"/>
  <c r="P1073" i="1"/>
  <c r="Q1073" i="1"/>
  <c r="R1073" i="1"/>
  <c r="S1073" i="1"/>
  <c r="T1073" i="1"/>
  <c r="U1073" i="1"/>
  <c r="W1073" i="1"/>
  <c r="O1073" i="1" s="1"/>
  <c r="Y1073" i="1"/>
  <c r="AA1073" i="1"/>
  <c r="AB1073" i="1"/>
  <c r="P1074" i="1"/>
  <c r="Q1074" i="1"/>
  <c r="R1074" i="1"/>
  <c r="S1074" i="1"/>
  <c r="T1074" i="1"/>
  <c r="U1074" i="1"/>
  <c r="W1074" i="1"/>
  <c r="O1074" i="1" s="1"/>
  <c r="Y1074" i="1"/>
  <c r="AA1074" i="1"/>
  <c r="AB1074" i="1"/>
  <c r="P1075" i="1"/>
  <c r="Q1075" i="1"/>
  <c r="R1075" i="1"/>
  <c r="S1075" i="1"/>
  <c r="T1075" i="1"/>
  <c r="U1075" i="1"/>
  <c r="W1075" i="1"/>
  <c r="O1075" i="1" s="1"/>
  <c r="Y1075" i="1"/>
  <c r="AA1075" i="1"/>
  <c r="AB1075" i="1"/>
  <c r="P1076" i="1"/>
  <c r="Q1076" i="1"/>
  <c r="R1076" i="1"/>
  <c r="S1076" i="1"/>
  <c r="T1076" i="1"/>
  <c r="U1076" i="1"/>
  <c r="W1076" i="1"/>
  <c r="O1076" i="1" s="1"/>
  <c r="Y1076" i="1"/>
  <c r="AA1076" i="1"/>
  <c r="AB1076" i="1"/>
  <c r="P1077" i="1"/>
  <c r="Q1077" i="1"/>
  <c r="R1077" i="1"/>
  <c r="S1077" i="1"/>
  <c r="T1077" i="1"/>
  <c r="U1077" i="1"/>
  <c r="W1077" i="1"/>
  <c r="O1077" i="1" s="1"/>
  <c r="Y1077" i="1"/>
  <c r="AA1077" i="1"/>
  <c r="AB1077" i="1"/>
  <c r="P1078" i="1"/>
  <c r="Q1078" i="1"/>
  <c r="R1078" i="1"/>
  <c r="S1078" i="1"/>
  <c r="T1078" i="1"/>
  <c r="U1078" i="1"/>
  <c r="W1078" i="1"/>
  <c r="O1078" i="1" s="1"/>
  <c r="Y1078" i="1"/>
  <c r="AA1078" i="1"/>
  <c r="AB1078" i="1"/>
  <c r="P1079" i="1"/>
  <c r="Q1079" i="1"/>
  <c r="R1079" i="1"/>
  <c r="S1079" i="1"/>
  <c r="T1079" i="1"/>
  <c r="U1079" i="1"/>
  <c r="W1079" i="1"/>
  <c r="O1079" i="1" s="1"/>
  <c r="Y1079" i="1"/>
  <c r="AA1079" i="1"/>
  <c r="AB1079" i="1"/>
  <c r="P1080" i="1"/>
  <c r="Q1080" i="1"/>
  <c r="R1080" i="1"/>
  <c r="S1080" i="1"/>
  <c r="T1080" i="1"/>
  <c r="U1080" i="1"/>
  <c r="W1080" i="1"/>
  <c r="O1080" i="1" s="1"/>
  <c r="Y1080" i="1"/>
  <c r="AA1080" i="1"/>
  <c r="AB1080" i="1"/>
  <c r="P1081" i="1"/>
  <c r="Q1081" i="1"/>
  <c r="R1081" i="1"/>
  <c r="S1081" i="1"/>
  <c r="T1081" i="1"/>
  <c r="U1081" i="1"/>
  <c r="W1081" i="1"/>
  <c r="O1081" i="1" s="1"/>
  <c r="Y1081" i="1"/>
  <c r="AA1081" i="1"/>
  <c r="AB1081" i="1"/>
  <c r="P1082" i="1"/>
  <c r="Q1082" i="1"/>
  <c r="R1082" i="1"/>
  <c r="S1082" i="1"/>
  <c r="T1082" i="1"/>
  <c r="U1082" i="1"/>
  <c r="W1082" i="1"/>
  <c r="O1082" i="1" s="1"/>
  <c r="Y1082" i="1"/>
  <c r="AA1082" i="1"/>
  <c r="AB1082" i="1"/>
  <c r="P1083" i="1"/>
  <c r="Q1083" i="1"/>
  <c r="R1083" i="1"/>
  <c r="S1083" i="1"/>
  <c r="T1083" i="1"/>
  <c r="U1083" i="1"/>
  <c r="W1083" i="1"/>
  <c r="O1083" i="1" s="1"/>
  <c r="Y1083" i="1"/>
  <c r="AA1083" i="1"/>
  <c r="AB1083" i="1"/>
  <c r="P1084" i="1"/>
  <c r="Q1084" i="1"/>
  <c r="R1084" i="1"/>
  <c r="S1084" i="1"/>
  <c r="T1084" i="1"/>
  <c r="U1084" i="1"/>
  <c r="W1084" i="1"/>
  <c r="O1084" i="1" s="1"/>
  <c r="Y1084" i="1"/>
  <c r="AA1084" i="1"/>
  <c r="AB1084" i="1"/>
  <c r="P1085" i="1"/>
  <c r="Q1085" i="1"/>
  <c r="R1085" i="1"/>
  <c r="S1085" i="1"/>
  <c r="T1085" i="1"/>
  <c r="U1085" i="1"/>
  <c r="W1085" i="1"/>
  <c r="O1085" i="1" s="1"/>
  <c r="Y1085" i="1"/>
  <c r="AA1085" i="1"/>
  <c r="AB1085" i="1"/>
  <c r="P1086" i="1"/>
  <c r="Q1086" i="1"/>
  <c r="R1086" i="1"/>
  <c r="S1086" i="1"/>
  <c r="T1086" i="1"/>
  <c r="U1086" i="1"/>
  <c r="W1086" i="1"/>
  <c r="O1086" i="1" s="1"/>
  <c r="Y1086" i="1"/>
  <c r="AA1086" i="1"/>
  <c r="AB1086" i="1"/>
  <c r="P1087" i="1"/>
  <c r="Q1087" i="1"/>
  <c r="R1087" i="1"/>
  <c r="S1087" i="1"/>
  <c r="T1087" i="1"/>
  <c r="U1087" i="1"/>
  <c r="W1087" i="1"/>
  <c r="O1087" i="1" s="1"/>
  <c r="Y1087" i="1"/>
  <c r="AA1087" i="1"/>
  <c r="AB1087" i="1"/>
  <c r="P1088" i="1"/>
  <c r="Q1088" i="1"/>
  <c r="R1088" i="1"/>
  <c r="S1088" i="1"/>
  <c r="T1088" i="1"/>
  <c r="U1088" i="1"/>
  <c r="W1088" i="1"/>
  <c r="O1088" i="1" s="1"/>
  <c r="Y1088" i="1"/>
  <c r="AA1088" i="1"/>
  <c r="AB1088" i="1"/>
  <c r="P1089" i="1"/>
  <c r="Q1089" i="1"/>
  <c r="R1089" i="1"/>
  <c r="S1089" i="1"/>
  <c r="T1089" i="1"/>
  <c r="U1089" i="1"/>
  <c r="W1089" i="1"/>
  <c r="O1089" i="1" s="1"/>
  <c r="Y1089" i="1"/>
  <c r="AA1089" i="1"/>
  <c r="AB1089" i="1"/>
  <c r="P1090" i="1"/>
  <c r="Q1090" i="1"/>
  <c r="R1090" i="1"/>
  <c r="S1090" i="1"/>
  <c r="T1090" i="1"/>
  <c r="U1090" i="1"/>
  <c r="W1090" i="1"/>
  <c r="O1090" i="1" s="1"/>
  <c r="Y1090" i="1"/>
  <c r="AA1090" i="1"/>
  <c r="AB1090" i="1"/>
  <c r="P1091" i="1"/>
  <c r="Q1091" i="1"/>
  <c r="R1091" i="1"/>
  <c r="S1091" i="1"/>
  <c r="T1091" i="1"/>
  <c r="U1091" i="1"/>
  <c r="W1091" i="1"/>
  <c r="O1091" i="1" s="1"/>
  <c r="Y1091" i="1"/>
  <c r="AA1091" i="1"/>
  <c r="AB1091" i="1"/>
  <c r="P1092" i="1"/>
  <c r="Q1092" i="1"/>
  <c r="R1092" i="1"/>
  <c r="S1092" i="1"/>
  <c r="T1092" i="1"/>
  <c r="U1092" i="1"/>
  <c r="W1092" i="1"/>
  <c r="O1092" i="1" s="1"/>
  <c r="Y1092" i="1"/>
  <c r="AA1092" i="1"/>
  <c r="AB1092" i="1"/>
  <c r="P1093" i="1"/>
  <c r="Q1093" i="1"/>
  <c r="R1093" i="1"/>
  <c r="S1093" i="1"/>
  <c r="T1093" i="1"/>
  <c r="U1093" i="1"/>
  <c r="W1093" i="1"/>
  <c r="O1093" i="1" s="1"/>
  <c r="Y1093" i="1"/>
  <c r="AA1093" i="1"/>
  <c r="AB1093" i="1"/>
  <c r="P1094" i="1"/>
  <c r="Q1094" i="1"/>
  <c r="R1094" i="1"/>
  <c r="S1094" i="1"/>
  <c r="T1094" i="1"/>
  <c r="U1094" i="1"/>
  <c r="W1094" i="1"/>
  <c r="O1094" i="1" s="1"/>
  <c r="Y1094" i="1"/>
  <c r="AA1094" i="1"/>
  <c r="AB1094" i="1"/>
  <c r="P1095" i="1"/>
  <c r="Q1095" i="1"/>
  <c r="R1095" i="1"/>
  <c r="S1095" i="1"/>
  <c r="T1095" i="1"/>
  <c r="U1095" i="1"/>
  <c r="W1095" i="1"/>
  <c r="O1095" i="1" s="1"/>
  <c r="Y1095" i="1"/>
  <c r="AA1095" i="1"/>
  <c r="AB1095" i="1"/>
  <c r="P1096" i="1"/>
  <c r="Q1096" i="1"/>
  <c r="R1096" i="1"/>
  <c r="S1096" i="1"/>
  <c r="T1096" i="1"/>
  <c r="U1096" i="1"/>
  <c r="W1096" i="1"/>
  <c r="O1096" i="1" s="1"/>
  <c r="Y1096" i="1"/>
  <c r="AA1096" i="1"/>
  <c r="AB1096" i="1"/>
  <c r="P1097" i="1"/>
  <c r="Q1097" i="1"/>
  <c r="R1097" i="1"/>
  <c r="S1097" i="1"/>
  <c r="T1097" i="1"/>
  <c r="U1097" i="1"/>
  <c r="W1097" i="1"/>
  <c r="O1097" i="1" s="1"/>
  <c r="Y1097" i="1"/>
  <c r="AA1097" i="1"/>
  <c r="AB1097" i="1"/>
  <c r="P1098" i="1"/>
  <c r="Q1098" i="1"/>
  <c r="R1098" i="1"/>
  <c r="S1098" i="1"/>
  <c r="T1098" i="1"/>
  <c r="U1098" i="1"/>
  <c r="W1098" i="1"/>
  <c r="O1098" i="1" s="1"/>
  <c r="Y1098" i="1"/>
  <c r="AA1098" i="1"/>
  <c r="AB1098" i="1"/>
  <c r="P1099" i="1"/>
  <c r="Q1099" i="1"/>
  <c r="R1099" i="1"/>
  <c r="S1099" i="1"/>
  <c r="T1099" i="1"/>
  <c r="U1099" i="1"/>
  <c r="W1099" i="1"/>
  <c r="O1099" i="1" s="1"/>
  <c r="Y1099" i="1"/>
  <c r="AA1099" i="1"/>
  <c r="AB1099" i="1"/>
  <c r="P1100" i="1"/>
  <c r="Q1100" i="1"/>
  <c r="R1100" i="1"/>
  <c r="S1100" i="1"/>
  <c r="T1100" i="1"/>
  <c r="U1100" i="1"/>
  <c r="W1100" i="1"/>
  <c r="O1100" i="1" s="1"/>
  <c r="Y1100" i="1"/>
  <c r="AA1100" i="1"/>
  <c r="AB1100" i="1"/>
  <c r="P1101" i="1"/>
  <c r="Q1101" i="1"/>
  <c r="R1101" i="1"/>
  <c r="S1101" i="1"/>
  <c r="T1101" i="1"/>
  <c r="U1101" i="1"/>
  <c r="W1101" i="1"/>
  <c r="O1101" i="1" s="1"/>
  <c r="Y1101" i="1"/>
  <c r="AA1101" i="1"/>
  <c r="AB1101" i="1"/>
  <c r="P1102" i="1"/>
  <c r="Q1102" i="1"/>
  <c r="R1102" i="1"/>
  <c r="S1102" i="1"/>
  <c r="T1102" i="1"/>
  <c r="U1102" i="1"/>
  <c r="W1102" i="1"/>
  <c r="O1102" i="1" s="1"/>
  <c r="Y1102" i="1"/>
  <c r="AA1102" i="1"/>
  <c r="AB1102" i="1"/>
  <c r="P1103" i="1"/>
  <c r="Q1103" i="1"/>
  <c r="R1103" i="1"/>
  <c r="S1103" i="1"/>
  <c r="T1103" i="1"/>
  <c r="U1103" i="1"/>
  <c r="W1103" i="1"/>
  <c r="O1103" i="1" s="1"/>
  <c r="Y1103" i="1"/>
  <c r="AA1103" i="1"/>
  <c r="AB1103" i="1"/>
  <c r="P1104" i="1"/>
  <c r="Q1104" i="1"/>
  <c r="R1104" i="1"/>
  <c r="S1104" i="1"/>
  <c r="T1104" i="1"/>
  <c r="U1104" i="1"/>
  <c r="W1104" i="1"/>
  <c r="O1104" i="1" s="1"/>
  <c r="Y1104" i="1"/>
  <c r="AA1104" i="1"/>
  <c r="AB1104" i="1"/>
  <c r="P1105" i="1"/>
  <c r="Q1105" i="1"/>
  <c r="R1105" i="1"/>
  <c r="S1105" i="1"/>
  <c r="T1105" i="1"/>
  <c r="U1105" i="1"/>
  <c r="W1105" i="1"/>
  <c r="O1105" i="1" s="1"/>
  <c r="Y1105" i="1"/>
  <c r="AA1105" i="1"/>
  <c r="AB1105" i="1"/>
  <c r="P1106" i="1"/>
  <c r="Q1106" i="1"/>
  <c r="R1106" i="1"/>
  <c r="S1106" i="1"/>
  <c r="T1106" i="1"/>
  <c r="U1106" i="1"/>
  <c r="W1106" i="1"/>
  <c r="O1106" i="1" s="1"/>
  <c r="Y1106" i="1"/>
  <c r="AA1106" i="1"/>
  <c r="AB1106" i="1"/>
  <c r="P1107" i="1"/>
  <c r="Q1107" i="1"/>
  <c r="R1107" i="1"/>
  <c r="S1107" i="1"/>
  <c r="T1107" i="1"/>
  <c r="U1107" i="1"/>
  <c r="W1107" i="1"/>
  <c r="O1107" i="1" s="1"/>
  <c r="Y1107" i="1"/>
  <c r="AA1107" i="1"/>
  <c r="AB1107" i="1"/>
  <c r="P1108" i="1"/>
  <c r="Q1108" i="1"/>
  <c r="R1108" i="1"/>
  <c r="S1108" i="1"/>
  <c r="T1108" i="1"/>
  <c r="U1108" i="1"/>
  <c r="W1108" i="1"/>
  <c r="O1108" i="1" s="1"/>
  <c r="Y1108" i="1"/>
  <c r="AA1108" i="1"/>
  <c r="AB1108" i="1"/>
  <c r="P1109" i="1"/>
  <c r="Q1109" i="1"/>
  <c r="R1109" i="1"/>
  <c r="S1109" i="1"/>
  <c r="T1109" i="1"/>
  <c r="U1109" i="1"/>
  <c r="W1109" i="1"/>
  <c r="O1109" i="1" s="1"/>
  <c r="Y1109" i="1"/>
  <c r="AA1109" i="1"/>
  <c r="AB1109" i="1"/>
  <c r="P1110" i="1"/>
  <c r="Q1110" i="1"/>
  <c r="R1110" i="1"/>
  <c r="S1110" i="1"/>
  <c r="T1110" i="1"/>
  <c r="U1110" i="1"/>
  <c r="W1110" i="1"/>
  <c r="O1110" i="1" s="1"/>
  <c r="Y1110" i="1"/>
  <c r="AA1110" i="1"/>
  <c r="AB1110" i="1"/>
  <c r="P1111" i="1"/>
  <c r="Q1111" i="1"/>
  <c r="R1111" i="1"/>
  <c r="S1111" i="1"/>
  <c r="T1111" i="1"/>
  <c r="U1111" i="1"/>
  <c r="W1111" i="1"/>
  <c r="O1111" i="1" s="1"/>
  <c r="Y1111" i="1"/>
  <c r="AA1111" i="1"/>
  <c r="AB1111" i="1"/>
  <c r="P1112" i="1"/>
  <c r="Q1112" i="1"/>
  <c r="R1112" i="1"/>
  <c r="S1112" i="1"/>
  <c r="T1112" i="1"/>
  <c r="U1112" i="1"/>
  <c r="W1112" i="1"/>
  <c r="O1112" i="1" s="1"/>
  <c r="Y1112" i="1"/>
  <c r="AA1112" i="1"/>
  <c r="AB1112" i="1"/>
  <c r="P1113" i="1"/>
  <c r="Q1113" i="1"/>
  <c r="R1113" i="1"/>
  <c r="S1113" i="1"/>
  <c r="T1113" i="1"/>
  <c r="U1113" i="1"/>
  <c r="W1113" i="1"/>
  <c r="O1113" i="1" s="1"/>
  <c r="Y1113" i="1"/>
  <c r="AA1113" i="1"/>
  <c r="AB1113" i="1"/>
  <c r="P1114" i="1"/>
  <c r="Q1114" i="1"/>
  <c r="R1114" i="1"/>
  <c r="S1114" i="1"/>
  <c r="T1114" i="1"/>
  <c r="U1114" i="1"/>
  <c r="W1114" i="1"/>
  <c r="O1114" i="1" s="1"/>
  <c r="Y1114" i="1"/>
  <c r="AA1114" i="1"/>
  <c r="AB1114" i="1"/>
  <c r="P1115" i="1"/>
  <c r="Q1115" i="1"/>
  <c r="R1115" i="1"/>
  <c r="S1115" i="1"/>
  <c r="T1115" i="1"/>
  <c r="U1115" i="1"/>
  <c r="W1115" i="1"/>
  <c r="O1115" i="1" s="1"/>
  <c r="Y1115" i="1"/>
  <c r="AA1115" i="1"/>
  <c r="AB1115" i="1"/>
  <c r="P1116" i="1"/>
  <c r="Q1116" i="1"/>
  <c r="R1116" i="1"/>
  <c r="S1116" i="1"/>
  <c r="T1116" i="1"/>
  <c r="U1116" i="1"/>
  <c r="W1116" i="1"/>
  <c r="O1116" i="1" s="1"/>
  <c r="Y1116" i="1"/>
  <c r="AA1116" i="1"/>
  <c r="AB1116" i="1"/>
  <c r="P1117" i="1"/>
  <c r="Q1117" i="1"/>
  <c r="R1117" i="1"/>
  <c r="S1117" i="1"/>
  <c r="T1117" i="1"/>
  <c r="U1117" i="1"/>
  <c r="W1117" i="1"/>
  <c r="O1117" i="1" s="1"/>
  <c r="Y1117" i="1"/>
  <c r="AA1117" i="1"/>
  <c r="AB1117" i="1"/>
  <c r="P1118" i="1"/>
  <c r="Q1118" i="1"/>
  <c r="R1118" i="1"/>
  <c r="S1118" i="1"/>
  <c r="T1118" i="1"/>
  <c r="U1118" i="1"/>
  <c r="W1118" i="1"/>
  <c r="O1118" i="1" s="1"/>
  <c r="Y1118" i="1"/>
  <c r="AA1118" i="1"/>
  <c r="AB1118" i="1"/>
  <c r="P1119" i="1"/>
  <c r="Q1119" i="1"/>
  <c r="R1119" i="1"/>
  <c r="S1119" i="1"/>
  <c r="T1119" i="1"/>
  <c r="U1119" i="1"/>
  <c r="W1119" i="1"/>
  <c r="O1119" i="1" s="1"/>
  <c r="Y1119" i="1"/>
  <c r="AA1119" i="1"/>
  <c r="AB1119" i="1"/>
  <c r="P1120" i="1"/>
  <c r="Q1120" i="1"/>
  <c r="R1120" i="1"/>
  <c r="S1120" i="1"/>
  <c r="T1120" i="1"/>
  <c r="U1120" i="1"/>
  <c r="W1120" i="1"/>
  <c r="O1120" i="1" s="1"/>
  <c r="Y1120" i="1"/>
  <c r="AA1120" i="1"/>
  <c r="AB1120" i="1"/>
  <c r="P1121" i="1"/>
  <c r="Q1121" i="1"/>
  <c r="R1121" i="1"/>
  <c r="S1121" i="1"/>
  <c r="T1121" i="1"/>
  <c r="U1121" i="1"/>
  <c r="W1121" i="1"/>
  <c r="O1121" i="1" s="1"/>
  <c r="Y1121" i="1"/>
  <c r="AA1121" i="1"/>
  <c r="AB1121" i="1"/>
  <c r="P1122" i="1"/>
  <c r="Q1122" i="1"/>
  <c r="R1122" i="1"/>
  <c r="S1122" i="1"/>
  <c r="T1122" i="1"/>
  <c r="U1122" i="1"/>
  <c r="W1122" i="1"/>
  <c r="O1122" i="1" s="1"/>
  <c r="Y1122" i="1"/>
  <c r="AA1122" i="1"/>
  <c r="AB1122" i="1"/>
  <c r="P1123" i="1"/>
  <c r="Q1123" i="1"/>
  <c r="R1123" i="1"/>
  <c r="S1123" i="1"/>
  <c r="T1123" i="1"/>
  <c r="U1123" i="1"/>
  <c r="W1123" i="1"/>
  <c r="O1123" i="1" s="1"/>
  <c r="Y1123" i="1"/>
  <c r="AA1123" i="1"/>
  <c r="AB1123" i="1"/>
  <c r="P1124" i="1"/>
  <c r="Q1124" i="1"/>
  <c r="R1124" i="1"/>
  <c r="S1124" i="1"/>
  <c r="T1124" i="1"/>
  <c r="U1124" i="1"/>
  <c r="W1124" i="1"/>
  <c r="O1124" i="1" s="1"/>
  <c r="Y1124" i="1"/>
  <c r="AA1124" i="1"/>
  <c r="AB1124" i="1"/>
  <c r="P1125" i="1"/>
  <c r="Q1125" i="1"/>
  <c r="R1125" i="1"/>
  <c r="S1125" i="1"/>
  <c r="T1125" i="1"/>
  <c r="U1125" i="1"/>
  <c r="W1125" i="1"/>
  <c r="O1125" i="1" s="1"/>
  <c r="Y1125" i="1"/>
  <c r="AA1125" i="1"/>
  <c r="AB1125" i="1"/>
  <c r="P1126" i="1"/>
  <c r="Q1126" i="1"/>
  <c r="R1126" i="1"/>
  <c r="S1126" i="1"/>
  <c r="T1126" i="1"/>
  <c r="U1126" i="1"/>
  <c r="W1126" i="1"/>
  <c r="O1126" i="1" s="1"/>
  <c r="Y1126" i="1"/>
  <c r="AA1126" i="1"/>
  <c r="AB1126" i="1"/>
  <c r="P1127" i="1"/>
  <c r="Q1127" i="1"/>
  <c r="R1127" i="1"/>
  <c r="S1127" i="1"/>
  <c r="T1127" i="1"/>
  <c r="U1127" i="1"/>
  <c r="W1127" i="1"/>
  <c r="O1127" i="1" s="1"/>
  <c r="Y1127" i="1"/>
  <c r="AA1127" i="1"/>
  <c r="AB1127" i="1"/>
  <c r="P1128" i="1"/>
  <c r="Q1128" i="1"/>
  <c r="R1128" i="1"/>
  <c r="S1128" i="1"/>
  <c r="T1128" i="1"/>
  <c r="U1128" i="1"/>
  <c r="V1128" i="1"/>
  <c r="W1128" i="1"/>
  <c r="O1128" i="1" s="1"/>
  <c r="Y1128" i="1"/>
  <c r="AA1128" i="1"/>
  <c r="AB1128" i="1"/>
  <c r="P1129" i="1"/>
  <c r="Q1129" i="1"/>
  <c r="R1129" i="1"/>
  <c r="S1129" i="1"/>
  <c r="T1129" i="1"/>
  <c r="U1129" i="1"/>
  <c r="W1129" i="1"/>
  <c r="O1129" i="1" s="1"/>
  <c r="Y1129" i="1"/>
  <c r="AA1129" i="1"/>
  <c r="AB1129" i="1"/>
  <c r="P1130" i="1"/>
  <c r="Q1130" i="1"/>
  <c r="R1130" i="1"/>
  <c r="S1130" i="1"/>
  <c r="T1130" i="1"/>
  <c r="U1130" i="1"/>
  <c r="W1130" i="1"/>
  <c r="O1130" i="1" s="1"/>
  <c r="Y1130" i="1"/>
  <c r="AA1130" i="1"/>
  <c r="AB1130" i="1"/>
  <c r="P1131" i="1"/>
  <c r="Q1131" i="1"/>
  <c r="R1131" i="1"/>
  <c r="S1131" i="1"/>
  <c r="T1131" i="1"/>
  <c r="U1131" i="1"/>
  <c r="W1131" i="1"/>
  <c r="O1131" i="1" s="1"/>
  <c r="Y1131" i="1"/>
  <c r="AA1131" i="1"/>
  <c r="AB1131" i="1"/>
  <c r="P1132" i="1"/>
  <c r="Q1132" i="1"/>
  <c r="R1132" i="1"/>
  <c r="S1132" i="1"/>
  <c r="T1132" i="1"/>
  <c r="U1132" i="1"/>
  <c r="W1132" i="1"/>
  <c r="O1132" i="1" s="1"/>
  <c r="Y1132" i="1"/>
  <c r="AA1132" i="1"/>
  <c r="AB1132" i="1"/>
  <c r="P1133" i="1"/>
  <c r="Q1133" i="1"/>
  <c r="R1133" i="1"/>
  <c r="S1133" i="1"/>
  <c r="T1133" i="1"/>
  <c r="U1133" i="1"/>
  <c r="W1133" i="1"/>
  <c r="O1133" i="1" s="1"/>
  <c r="Y1133" i="1"/>
  <c r="AA1133" i="1"/>
  <c r="AB1133" i="1"/>
  <c r="P1134" i="1"/>
  <c r="Q1134" i="1"/>
  <c r="R1134" i="1"/>
  <c r="S1134" i="1"/>
  <c r="T1134" i="1"/>
  <c r="U1134" i="1"/>
  <c r="W1134" i="1"/>
  <c r="O1134" i="1" s="1"/>
  <c r="Y1134" i="1"/>
  <c r="AA1134" i="1"/>
  <c r="AB1134" i="1"/>
  <c r="P1135" i="1"/>
  <c r="Q1135" i="1"/>
  <c r="R1135" i="1"/>
  <c r="S1135" i="1"/>
  <c r="T1135" i="1"/>
  <c r="U1135" i="1"/>
  <c r="W1135" i="1"/>
  <c r="O1135" i="1" s="1"/>
  <c r="Y1135" i="1"/>
  <c r="AA1135" i="1"/>
  <c r="AB1135" i="1"/>
  <c r="P1136" i="1"/>
  <c r="Q1136" i="1"/>
  <c r="R1136" i="1"/>
  <c r="S1136" i="1"/>
  <c r="T1136" i="1"/>
  <c r="U1136" i="1"/>
  <c r="W1136" i="1"/>
  <c r="O1136" i="1" s="1"/>
  <c r="Y1136" i="1"/>
  <c r="AA1136" i="1"/>
  <c r="AB1136" i="1"/>
  <c r="P1137" i="1"/>
  <c r="Q1137" i="1"/>
  <c r="R1137" i="1"/>
  <c r="S1137" i="1"/>
  <c r="T1137" i="1"/>
  <c r="U1137" i="1"/>
  <c r="W1137" i="1"/>
  <c r="O1137" i="1" s="1"/>
  <c r="Y1137" i="1"/>
  <c r="AA1137" i="1"/>
  <c r="AB1137" i="1"/>
  <c r="P1138" i="1"/>
  <c r="Q1138" i="1"/>
  <c r="R1138" i="1"/>
  <c r="S1138" i="1"/>
  <c r="T1138" i="1"/>
  <c r="U1138" i="1"/>
  <c r="W1138" i="1"/>
  <c r="O1138" i="1" s="1"/>
  <c r="Y1138" i="1"/>
  <c r="AA1138" i="1"/>
  <c r="AB1138" i="1"/>
  <c r="P1139" i="1"/>
  <c r="Q1139" i="1"/>
  <c r="R1139" i="1"/>
  <c r="S1139" i="1"/>
  <c r="T1139" i="1"/>
  <c r="U1139" i="1"/>
  <c r="W1139" i="1"/>
  <c r="O1139" i="1" s="1"/>
  <c r="Y1139" i="1"/>
  <c r="AA1139" i="1"/>
  <c r="AB1139" i="1"/>
  <c r="P1140" i="1"/>
  <c r="Q1140" i="1"/>
  <c r="R1140" i="1"/>
  <c r="S1140" i="1"/>
  <c r="T1140" i="1"/>
  <c r="U1140" i="1"/>
  <c r="W1140" i="1"/>
  <c r="O1140" i="1" s="1"/>
  <c r="Y1140" i="1"/>
  <c r="AA1140" i="1"/>
  <c r="AB1140" i="1"/>
  <c r="P1141" i="1"/>
  <c r="Q1141" i="1"/>
  <c r="R1141" i="1"/>
  <c r="S1141" i="1"/>
  <c r="T1141" i="1"/>
  <c r="U1141" i="1"/>
  <c r="W1141" i="1"/>
  <c r="O1141" i="1" s="1"/>
  <c r="Y1141" i="1"/>
  <c r="AA1141" i="1"/>
  <c r="AB1141" i="1"/>
  <c r="P1142" i="1"/>
  <c r="Q1142" i="1"/>
  <c r="R1142" i="1"/>
  <c r="S1142" i="1"/>
  <c r="T1142" i="1"/>
  <c r="U1142" i="1"/>
  <c r="W1142" i="1"/>
  <c r="O1142" i="1" s="1"/>
  <c r="Y1142" i="1"/>
  <c r="AA1142" i="1"/>
  <c r="AB1142" i="1"/>
  <c r="P1143" i="1"/>
  <c r="Q1143" i="1"/>
  <c r="R1143" i="1"/>
  <c r="S1143" i="1"/>
  <c r="T1143" i="1"/>
  <c r="U1143" i="1"/>
  <c r="W1143" i="1"/>
  <c r="O1143" i="1" s="1"/>
  <c r="Y1143" i="1"/>
  <c r="AA1143" i="1"/>
  <c r="AB1143" i="1"/>
  <c r="P1144" i="1"/>
  <c r="Q1144" i="1"/>
  <c r="R1144" i="1"/>
  <c r="S1144" i="1"/>
  <c r="T1144" i="1"/>
  <c r="U1144" i="1"/>
  <c r="W1144" i="1"/>
  <c r="O1144" i="1" s="1"/>
  <c r="Y1144" i="1"/>
  <c r="AA1144" i="1"/>
  <c r="AB1144" i="1"/>
  <c r="P1145" i="1"/>
  <c r="Q1145" i="1"/>
  <c r="R1145" i="1"/>
  <c r="S1145" i="1"/>
  <c r="T1145" i="1"/>
  <c r="U1145" i="1"/>
  <c r="W1145" i="1"/>
  <c r="O1145" i="1" s="1"/>
  <c r="Y1145" i="1"/>
  <c r="AA1145" i="1"/>
  <c r="AB1145" i="1"/>
  <c r="P1146" i="1"/>
  <c r="Q1146" i="1"/>
  <c r="R1146" i="1"/>
  <c r="S1146" i="1"/>
  <c r="T1146" i="1"/>
  <c r="U1146" i="1"/>
  <c r="W1146" i="1"/>
  <c r="O1146" i="1" s="1"/>
  <c r="Y1146" i="1"/>
  <c r="AA1146" i="1"/>
  <c r="AB1146" i="1"/>
  <c r="P1147" i="1"/>
  <c r="Q1147" i="1"/>
  <c r="R1147" i="1"/>
  <c r="S1147" i="1"/>
  <c r="T1147" i="1"/>
  <c r="U1147" i="1"/>
  <c r="W1147" i="1"/>
  <c r="O1147" i="1" s="1"/>
  <c r="Y1147" i="1"/>
  <c r="AA1147" i="1"/>
  <c r="AB1147" i="1"/>
  <c r="P1148" i="1"/>
  <c r="Q1148" i="1"/>
  <c r="R1148" i="1"/>
  <c r="S1148" i="1"/>
  <c r="T1148" i="1"/>
  <c r="U1148" i="1"/>
  <c r="W1148" i="1"/>
  <c r="O1148" i="1" s="1"/>
  <c r="Y1148" i="1"/>
  <c r="AA1148" i="1"/>
  <c r="AB1148" i="1"/>
  <c r="P1149" i="1"/>
  <c r="Q1149" i="1"/>
  <c r="R1149" i="1"/>
  <c r="S1149" i="1"/>
  <c r="T1149" i="1"/>
  <c r="U1149" i="1"/>
  <c r="W1149" i="1"/>
  <c r="O1149" i="1" s="1"/>
  <c r="Y1149" i="1"/>
  <c r="AA1149" i="1"/>
  <c r="AB1149" i="1"/>
  <c r="P1150" i="1"/>
  <c r="Q1150" i="1"/>
  <c r="R1150" i="1"/>
  <c r="S1150" i="1"/>
  <c r="T1150" i="1"/>
  <c r="U1150" i="1"/>
  <c r="W1150" i="1"/>
  <c r="O1150" i="1" s="1"/>
  <c r="Y1150" i="1"/>
  <c r="AA1150" i="1"/>
  <c r="AB1150" i="1"/>
  <c r="P1151" i="1"/>
  <c r="Q1151" i="1"/>
  <c r="R1151" i="1"/>
  <c r="S1151" i="1"/>
  <c r="T1151" i="1"/>
  <c r="U1151" i="1"/>
  <c r="W1151" i="1"/>
  <c r="O1151" i="1" s="1"/>
  <c r="Y1151" i="1"/>
  <c r="AA1151" i="1"/>
  <c r="AB1151" i="1"/>
  <c r="P1152" i="1"/>
  <c r="Q1152" i="1"/>
  <c r="R1152" i="1"/>
  <c r="S1152" i="1"/>
  <c r="T1152" i="1"/>
  <c r="U1152" i="1"/>
  <c r="W1152" i="1"/>
  <c r="O1152" i="1" s="1"/>
  <c r="Y1152" i="1"/>
  <c r="AA1152" i="1"/>
  <c r="AB1152" i="1"/>
  <c r="P1153" i="1"/>
  <c r="Q1153" i="1"/>
  <c r="R1153" i="1"/>
  <c r="S1153" i="1"/>
  <c r="T1153" i="1"/>
  <c r="U1153" i="1"/>
  <c r="W1153" i="1"/>
  <c r="O1153" i="1" s="1"/>
  <c r="Y1153" i="1"/>
  <c r="AA1153" i="1"/>
  <c r="AB1153" i="1"/>
  <c r="P1154" i="1"/>
  <c r="Q1154" i="1"/>
  <c r="R1154" i="1"/>
  <c r="S1154" i="1"/>
  <c r="T1154" i="1"/>
  <c r="U1154" i="1"/>
  <c r="W1154" i="1"/>
  <c r="O1154" i="1" s="1"/>
  <c r="Y1154" i="1"/>
  <c r="AA1154" i="1"/>
  <c r="AB1154" i="1"/>
  <c r="P1155" i="1"/>
  <c r="Q1155" i="1"/>
  <c r="R1155" i="1"/>
  <c r="S1155" i="1"/>
  <c r="T1155" i="1"/>
  <c r="U1155" i="1"/>
  <c r="W1155" i="1"/>
  <c r="O1155" i="1" s="1"/>
  <c r="Y1155" i="1"/>
  <c r="AA1155" i="1"/>
  <c r="AB1155" i="1"/>
  <c r="P1156" i="1"/>
  <c r="Q1156" i="1"/>
  <c r="R1156" i="1"/>
  <c r="S1156" i="1"/>
  <c r="T1156" i="1"/>
  <c r="U1156" i="1"/>
  <c r="W1156" i="1"/>
  <c r="O1156" i="1" s="1"/>
  <c r="Y1156" i="1"/>
  <c r="AA1156" i="1"/>
  <c r="AB1156" i="1"/>
  <c r="P1157" i="1"/>
  <c r="Q1157" i="1"/>
  <c r="R1157" i="1"/>
  <c r="S1157" i="1"/>
  <c r="T1157" i="1"/>
  <c r="U1157" i="1"/>
  <c r="W1157" i="1"/>
  <c r="O1157" i="1" s="1"/>
  <c r="Y1157" i="1"/>
  <c r="AA1157" i="1"/>
  <c r="AB1157" i="1"/>
  <c r="P1158" i="1"/>
  <c r="Q1158" i="1"/>
  <c r="R1158" i="1"/>
  <c r="S1158" i="1"/>
  <c r="T1158" i="1"/>
  <c r="U1158" i="1"/>
  <c r="W1158" i="1"/>
  <c r="O1158" i="1" s="1"/>
  <c r="Y1158" i="1"/>
  <c r="AA1158" i="1"/>
  <c r="AB1158" i="1"/>
  <c r="P1159" i="1"/>
  <c r="Q1159" i="1"/>
  <c r="R1159" i="1"/>
  <c r="S1159" i="1"/>
  <c r="T1159" i="1"/>
  <c r="U1159" i="1"/>
  <c r="W1159" i="1"/>
  <c r="O1159" i="1" s="1"/>
  <c r="Y1159" i="1"/>
  <c r="AA1159" i="1"/>
  <c r="AB1159" i="1"/>
  <c r="P1160" i="1"/>
  <c r="Q1160" i="1"/>
  <c r="R1160" i="1"/>
  <c r="S1160" i="1"/>
  <c r="T1160" i="1"/>
  <c r="U1160" i="1"/>
  <c r="W1160" i="1"/>
  <c r="O1160" i="1" s="1"/>
  <c r="Y1160" i="1"/>
  <c r="AA1160" i="1"/>
  <c r="AB1160" i="1"/>
  <c r="P1161" i="1"/>
  <c r="Q1161" i="1"/>
  <c r="R1161" i="1"/>
  <c r="S1161" i="1"/>
  <c r="T1161" i="1"/>
  <c r="U1161" i="1"/>
  <c r="W1161" i="1"/>
  <c r="O1161" i="1" s="1"/>
  <c r="Y1161" i="1"/>
  <c r="AA1161" i="1"/>
  <c r="AB1161" i="1"/>
  <c r="P1162" i="1"/>
  <c r="Q1162" i="1"/>
  <c r="R1162" i="1"/>
  <c r="S1162" i="1"/>
  <c r="T1162" i="1"/>
  <c r="U1162" i="1"/>
  <c r="W1162" i="1"/>
  <c r="O1162" i="1" s="1"/>
  <c r="Y1162" i="1"/>
  <c r="AA1162" i="1"/>
  <c r="AB1162" i="1"/>
  <c r="P1163" i="1"/>
  <c r="Q1163" i="1"/>
  <c r="R1163" i="1"/>
  <c r="S1163" i="1"/>
  <c r="T1163" i="1"/>
  <c r="U1163" i="1"/>
  <c r="W1163" i="1"/>
  <c r="O1163" i="1" s="1"/>
  <c r="Y1163" i="1"/>
  <c r="AA1163" i="1"/>
  <c r="AB1163" i="1"/>
  <c r="P1164" i="1"/>
  <c r="Q1164" i="1"/>
  <c r="R1164" i="1"/>
  <c r="S1164" i="1"/>
  <c r="T1164" i="1"/>
  <c r="U1164" i="1"/>
  <c r="W1164" i="1"/>
  <c r="O1164" i="1" s="1"/>
  <c r="Y1164" i="1"/>
  <c r="AA1164" i="1"/>
  <c r="AB1164" i="1"/>
  <c r="P1165" i="1"/>
  <c r="Q1165" i="1"/>
  <c r="R1165" i="1"/>
  <c r="S1165" i="1"/>
  <c r="T1165" i="1"/>
  <c r="U1165" i="1"/>
  <c r="W1165" i="1"/>
  <c r="O1165" i="1" s="1"/>
  <c r="Y1165" i="1"/>
  <c r="AA1165" i="1"/>
  <c r="AB1165" i="1"/>
  <c r="P1166" i="1"/>
  <c r="Q1166" i="1"/>
  <c r="R1166" i="1"/>
  <c r="S1166" i="1"/>
  <c r="T1166" i="1"/>
  <c r="U1166" i="1"/>
  <c r="W1166" i="1"/>
  <c r="O1166" i="1" s="1"/>
  <c r="Y1166" i="1"/>
  <c r="AA1166" i="1"/>
  <c r="AB1166" i="1"/>
  <c r="P1167" i="1"/>
  <c r="Q1167" i="1"/>
  <c r="R1167" i="1"/>
  <c r="S1167" i="1"/>
  <c r="T1167" i="1"/>
  <c r="U1167" i="1"/>
  <c r="W1167" i="1"/>
  <c r="O1167" i="1" s="1"/>
  <c r="Y1167" i="1"/>
  <c r="AA1167" i="1"/>
  <c r="AB1167" i="1"/>
  <c r="P1168" i="1"/>
  <c r="Q1168" i="1"/>
  <c r="R1168" i="1"/>
  <c r="S1168" i="1"/>
  <c r="T1168" i="1"/>
  <c r="U1168" i="1"/>
  <c r="W1168" i="1"/>
  <c r="O1168" i="1" s="1"/>
  <c r="Y1168" i="1"/>
  <c r="AA1168" i="1"/>
  <c r="AB1168" i="1"/>
  <c r="P1169" i="1"/>
  <c r="Q1169" i="1"/>
  <c r="R1169" i="1"/>
  <c r="S1169" i="1"/>
  <c r="T1169" i="1"/>
  <c r="U1169" i="1"/>
  <c r="W1169" i="1"/>
  <c r="O1169" i="1" s="1"/>
  <c r="Y1169" i="1"/>
  <c r="AA1169" i="1"/>
  <c r="AB1169" i="1"/>
  <c r="P1170" i="1"/>
  <c r="Q1170" i="1"/>
  <c r="R1170" i="1"/>
  <c r="S1170" i="1"/>
  <c r="T1170" i="1"/>
  <c r="U1170" i="1"/>
  <c r="W1170" i="1"/>
  <c r="O1170" i="1" s="1"/>
  <c r="Y1170" i="1"/>
  <c r="AA1170" i="1"/>
  <c r="AB1170" i="1"/>
  <c r="P1171" i="1"/>
  <c r="Q1171" i="1"/>
  <c r="R1171" i="1"/>
  <c r="S1171" i="1"/>
  <c r="T1171" i="1"/>
  <c r="U1171" i="1"/>
  <c r="W1171" i="1"/>
  <c r="O1171" i="1" s="1"/>
  <c r="Y1171" i="1"/>
  <c r="AA1171" i="1"/>
  <c r="AB1171" i="1"/>
  <c r="P1172" i="1"/>
  <c r="Q1172" i="1"/>
  <c r="R1172" i="1"/>
  <c r="S1172" i="1"/>
  <c r="T1172" i="1"/>
  <c r="U1172" i="1"/>
  <c r="W1172" i="1"/>
  <c r="O1172" i="1" s="1"/>
  <c r="Y1172" i="1"/>
  <c r="AA1172" i="1"/>
  <c r="AB1172" i="1"/>
  <c r="P1173" i="1"/>
  <c r="Q1173" i="1"/>
  <c r="R1173" i="1"/>
  <c r="S1173" i="1"/>
  <c r="T1173" i="1"/>
  <c r="U1173" i="1"/>
  <c r="W1173" i="1"/>
  <c r="O1173" i="1" s="1"/>
  <c r="Y1173" i="1"/>
  <c r="AA1173" i="1"/>
  <c r="AB1173" i="1"/>
  <c r="P1174" i="1"/>
  <c r="Q1174" i="1"/>
  <c r="R1174" i="1"/>
  <c r="S1174" i="1"/>
  <c r="T1174" i="1"/>
  <c r="U1174" i="1"/>
  <c r="W1174" i="1"/>
  <c r="O1174" i="1" s="1"/>
  <c r="Y1174" i="1"/>
  <c r="AA1174" i="1"/>
  <c r="AB1174" i="1"/>
  <c r="P1175" i="1"/>
  <c r="Q1175" i="1"/>
  <c r="R1175" i="1"/>
  <c r="S1175" i="1"/>
  <c r="T1175" i="1"/>
  <c r="U1175" i="1"/>
  <c r="W1175" i="1"/>
  <c r="O1175" i="1" s="1"/>
  <c r="Y1175" i="1"/>
  <c r="AA1175" i="1"/>
  <c r="AB1175" i="1"/>
  <c r="P1176" i="1"/>
  <c r="Q1176" i="1"/>
  <c r="R1176" i="1"/>
  <c r="S1176" i="1"/>
  <c r="T1176" i="1"/>
  <c r="U1176" i="1"/>
  <c r="W1176" i="1"/>
  <c r="O1176" i="1" s="1"/>
  <c r="Y1176" i="1"/>
  <c r="AA1176" i="1"/>
  <c r="AB1176" i="1"/>
  <c r="P1177" i="1"/>
  <c r="Q1177" i="1"/>
  <c r="R1177" i="1"/>
  <c r="S1177" i="1"/>
  <c r="T1177" i="1"/>
  <c r="U1177" i="1"/>
  <c r="W1177" i="1"/>
  <c r="O1177" i="1" s="1"/>
  <c r="Y1177" i="1"/>
  <c r="AA1177" i="1"/>
  <c r="AB1177" i="1"/>
  <c r="P1178" i="1"/>
  <c r="Q1178" i="1"/>
  <c r="R1178" i="1"/>
  <c r="S1178" i="1"/>
  <c r="T1178" i="1"/>
  <c r="U1178" i="1"/>
  <c r="W1178" i="1"/>
  <c r="O1178" i="1" s="1"/>
  <c r="Y1178" i="1"/>
  <c r="AA1178" i="1"/>
  <c r="AB1178" i="1"/>
  <c r="P1179" i="1"/>
  <c r="Q1179" i="1"/>
  <c r="R1179" i="1"/>
  <c r="S1179" i="1"/>
  <c r="T1179" i="1"/>
  <c r="U1179" i="1"/>
  <c r="W1179" i="1"/>
  <c r="O1179" i="1" s="1"/>
  <c r="Y1179" i="1"/>
  <c r="AA1179" i="1"/>
  <c r="AB1179" i="1"/>
  <c r="P1180" i="1"/>
  <c r="Q1180" i="1"/>
  <c r="R1180" i="1"/>
  <c r="S1180" i="1"/>
  <c r="T1180" i="1"/>
  <c r="U1180" i="1"/>
  <c r="W1180" i="1"/>
  <c r="O1180" i="1" s="1"/>
  <c r="Y1180" i="1"/>
  <c r="AA1180" i="1"/>
  <c r="AB1180" i="1"/>
  <c r="P1181" i="1"/>
  <c r="Q1181" i="1"/>
  <c r="R1181" i="1"/>
  <c r="S1181" i="1"/>
  <c r="T1181" i="1"/>
  <c r="U1181" i="1"/>
  <c r="W1181" i="1"/>
  <c r="O1181" i="1" s="1"/>
  <c r="Y1181" i="1"/>
  <c r="AA1181" i="1"/>
  <c r="AB1181" i="1"/>
  <c r="P1182" i="1"/>
  <c r="Q1182" i="1"/>
  <c r="R1182" i="1"/>
  <c r="S1182" i="1"/>
  <c r="T1182" i="1"/>
  <c r="U1182" i="1"/>
  <c r="W1182" i="1"/>
  <c r="O1182" i="1" s="1"/>
  <c r="Y1182" i="1"/>
  <c r="AA1182" i="1"/>
  <c r="AB1182" i="1"/>
  <c r="P1183" i="1"/>
  <c r="Q1183" i="1"/>
  <c r="R1183" i="1"/>
  <c r="S1183" i="1"/>
  <c r="T1183" i="1"/>
  <c r="U1183" i="1"/>
  <c r="W1183" i="1"/>
  <c r="O1183" i="1" s="1"/>
  <c r="Y1183" i="1"/>
  <c r="AA1183" i="1"/>
  <c r="AB1183" i="1"/>
  <c r="P1184" i="1"/>
  <c r="Q1184" i="1"/>
  <c r="R1184" i="1"/>
  <c r="S1184" i="1"/>
  <c r="T1184" i="1"/>
  <c r="U1184" i="1"/>
  <c r="W1184" i="1"/>
  <c r="O1184" i="1" s="1"/>
  <c r="Y1184" i="1"/>
  <c r="AA1184" i="1"/>
  <c r="AB1184" i="1"/>
  <c r="P1185" i="1"/>
  <c r="Q1185" i="1"/>
  <c r="R1185" i="1"/>
  <c r="S1185" i="1"/>
  <c r="T1185" i="1"/>
  <c r="U1185" i="1"/>
  <c r="W1185" i="1"/>
  <c r="O1185" i="1" s="1"/>
  <c r="Y1185" i="1"/>
  <c r="AA1185" i="1"/>
  <c r="AB1185" i="1"/>
  <c r="P1186" i="1"/>
  <c r="Q1186" i="1"/>
  <c r="R1186" i="1"/>
  <c r="S1186" i="1"/>
  <c r="T1186" i="1"/>
  <c r="U1186" i="1"/>
  <c r="W1186" i="1"/>
  <c r="O1186" i="1" s="1"/>
  <c r="Y1186" i="1"/>
  <c r="AA1186" i="1"/>
  <c r="AB1186" i="1"/>
  <c r="P1187" i="1"/>
  <c r="Q1187" i="1"/>
  <c r="R1187" i="1"/>
  <c r="S1187" i="1"/>
  <c r="T1187" i="1"/>
  <c r="U1187" i="1"/>
  <c r="W1187" i="1"/>
  <c r="O1187" i="1" s="1"/>
  <c r="Y1187" i="1"/>
  <c r="AA1187" i="1"/>
  <c r="AB1187" i="1"/>
  <c r="P1188" i="1"/>
  <c r="Q1188" i="1"/>
  <c r="R1188" i="1"/>
  <c r="S1188" i="1"/>
  <c r="T1188" i="1"/>
  <c r="U1188" i="1"/>
  <c r="W1188" i="1"/>
  <c r="O1188" i="1" s="1"/>
  <c r="Y1188" i="1"/>
  <c r="AA1188" i="1"/>
  <c r="AB1188" i="1"/>
  <c r="P1189" i="1"/>
  <c r="Q1189" i="1"/>
  <c r="R1189" i="1"/>
  <c r="S1189" i="1"/>
  <c r="T1189" i="1"/>
  <c r="U1189" i="1"/>
  <c r="W1189" i="1"/>
  <c r="O1189" i="1" s="1"/>
  <c r="Y1189" i="1"/>
  <c r="AA1189" i="1"/>
  <c r="AB1189" i="1"/>
  <c r="P1190" i="1"/>
  <c r="Q1190" i="1"/>
  <c r="R1190" i="1"/>
  <c r="S1190" i="1"/>
  <c r="T1190" i="1"/>
  <c r="U1190" i="1"/>
  <c r="W1190" i="1"/>
  <c r="O1190" i="1" s="1"/>
  <c r="Y1190" i="1"/>
  <c r="AA1190" i="1"/>
  <c r="AB1190" i="1"/>
  <c r="P1191" i="1"/>
  <c r="Q1191" i="1"/>
  <c r="R1191" i="1"/>
  <c r="S1191" i="1"/>
  <c r="T1191" i="1"/>
  <c r="U1191" i="1"/>
  <c r="W1191" i="1"/>
  <c r="O1191" i="1" s="1"/>
  <c r="Y1191" i="1"/>
  <c r="AA1191" i="1"/>
  <c r="AB1191" i="1"/>
  <c r="P1192" i="1"/>
  <c r="Q1192" i="1"/>
  <c r="V1192" i="1" s="1"/>
  <c r="R1192" i="1"/>
  <c r="S1192" i="1"/>
  <c r="T1192" i="1"/>
  <c r="U1192" i="1"/>
  <c r="W1192" i="1"/>
  <c r="O1192" i="1" s="1"/>
  <c r="Y1192" i="1"/>
  <c r="AA1192" i="1"/>
  <c r="AB1192" i="1"/>
  <c r="P1193" i="1"/>
  <c r="Q1193" i="1"/>
  <c r="R1193" i="1"/>
  <c r="S1193" i="1"/>
  <c r="T1193" i="1"/>
  <c r="U1193" i="1"/>
  <c r="W1193" i="1"/>
  <c r="O1193" i="1" s="1"/>
  <c r="Y1193" i="1"/>
  <c r="AA1193" i="1"/>
  <c r="AB1193" i="1"/>
  <c r="P1194" i="1"/>
  <c r="Q1194" i="1"/>
  <c r="R1194" i="1"/>
  <c r="S1194" i="1"/>
  <c r="T1194" i="1"/>
  <c r="U1194" i="1"/>
  <c r="W1194" i="1"/>
  <c r="O1194" i="1" s="1"/>
  <c r="Y1194" i="1"/>
  <c r="AA1194" i="1"/>
  <c r="AB1194" i="1"/>
  <c r="P1195" i="1"/>
  <c r="Q1195" i="1"/>
  <c r="R1195" i="1"/>
  <c r="S1195" i="1"/>
  <c r="T1195" i="1"/>
  <c r="U1195" i="1"/>
  <c r="W1195" i="1"/>
  <c r="O1195" i="1" s="1"/>
  <c r="Y1195" i="1"/>
  <c r="AA1195" i="1"/>
  <c r="AB1195" i="1"/>
  <c r="P1196" i="1"/>
  <c r="Q1196" i="1"/>
  <c r="R1196" i="1"/>
  <c r="S1196" i="1"/>
  <c r="T1196" i="1"/>
  <c r="U1196" i="1"/>
  <c r="W1196" i="1"/>
  <c r="O1196" i="1" s="1"/>
  <c r="Y1196" i="1"/>
  <c r="AA1196" i="1"/>
  <c r="AB1196" i="1"/>
  <c r="P1197" i="1"/>
  <c r="Q1197" i="1"/>
  <c r="R1197" i="1"/>
  <c r="S1197" i="1"/>
  <c r="T1197" i="1"/>
  <c r="U1197" i="1"/>
  <c r="W1197" i="1"/>
  <c r="O1197" i="1" s="1"/>
  <c r="Y1197" i="1"/>
  <c r="AA1197" i="1"/>
  <c r="AB1197" i="1"/>
  <c r="P1198" i="1"/>
  <c r="Q1198" i="1"/>
  <c r="R1198" i="1"/>
  <c r="S1198" i="1"/>
  <c r="T1198" i="1"/>
  <c r="U1198" i="1"/>
  <c r="W1198" i="1"/>
  <c r="O1198" i="1" s="1"/>
  <c r="Y1198" i="1"/>
  <c r="AA1198" i="1"/>
  <c r="AB1198" i="1"/>
  <c r="P1199" i="1"/>
  <c r="Q1199" i="1"/>
  <c r="R1199" i="1"/>
  <c r="S1199" i="1"/>
  <c r="T1199" i="1"/>
  <c r="U1199" i="1"/>
  <c r="W1199" i="1"/>
  <c r="O1199" i="1" s="1"/>
  <c r="Y1199" i="1"/>
  <c r="AA1199" i="1"/>
  <c r="AB1199" i="1"/>
  <c r="P1200" i="1"/>
  <c r="Q1200" i="1"/>
  <c r="R1200" i="1"/>
  <c r="S1200" i="1"/>
  <c r="T1200" i="1"/>
  <c r="U1200" i="1"/>
  <c r="W1200" i="1"/>
  <c r="O1200" i="1" s="1"/>
  <c r="Y1200" i="1"/>
  <c r="AA1200" i="1"/>
  <c r="AB1200" i="1"/>
  <c r="P1201" i="1"/>
  <c r="Q1201" i="1"/>
  <c r="R1201" i="1"/>
  <c r="S1201" i="1"/>
  <c r="T1201" i="1"/>
  <c r="U1201" i="1"/>
  <c r="W1201" i="1"/>
  <c r="O1201" i="1" s="1"/>
  <c r="Y1201" i="1"/>
  <c r="AA1201" i="1"/>
  <c r="AB1201" i="1"/>
  <c r="P1202" i="1"/>
  <c r="Q1202" i="1"/>
  <c r="R1202" i="1"/>
  <c r="S1202" i="1"/>
  <c r="T1202" i="1"/>
  <c r="U1202" i="1"/>
  <c r="W1202" i="1"/>
  <c r="O1202" i="1" s="1"/>
  <c r="Y1202" i="1"/>
  <c r="AA1202" i="1"/>
  <c r="AB1202" i="1"/>
  <c r="P1203" i="1"/>
  <c r="Q1203" i="1"/>
  <c r="R1203" i="1"/>
  <c r="S1203" i="1"/>
  <c r="T1203" i="1"/>
  <c r="U1203" i="1"/>
  <c r="W1203" i="1"/>
  <c r="O1203" i="1" s="1"/>
  <c r="Y1203" i="1"/>
  <c r="AA1203" i="1"/>
  <c r="AB1203" i="1"/>
  <c r="P1204" i="1"/>
  <c r="Q1204" i="1"/>
  <c r="R1204" i="1"/>
  <c r="S1204" i="1"/>
  <c r="T1204" i="1"/>
  <c r="U1204" i="1"/>
  <c r="W1204" i="1"/>
  <c r="O1204" i="1" s="1"/>
  <c r="Y1204" i="1"/>
  <c r="AA1204" i="1"/>
  <c r="AB1204" i="1"/>
  <c r="P1205" i="1"/>
  <c r="Q1205" i="1"/>
  <c r="R1205" i="1"/>
  <c r="S1205" i="1"/>
  <c r="T1205" i="1"/>
  <c r="U1205" i="1"/>
  <c r="W1205" i="1"/>
  <c r="O1205" i="1" s="1"/>
  <c r="Y1205" i="1"/>
  <c r="AA1205" i="1"/>
  <c r="AB1205" i="1"/>
  <c r="P1206" i="1"/>
  <c r="Q1206" i="1"/>
  <c r="R1206" i="1"/>
  <c r="S1206" i="1"/>
  <c r="T1206" i="1"/>
  <c r="U1206" i="1"/>
  <c r="W1206" i="1"/>
  <c r="O1206" i="1" s="1"/>
  <c r="Y1206" i="1"/>
  <c r="AA1206" i="1"/>
  <c r="AB1206" i="1"/>
  <c r="P1207" i="1"/>
  <c r="Q1207" i="1"/>
  <c r="R1207" i="1"/>
  <c r="S1207" i="1"/>
  <c r="T1207" i="1"/>
  <c r="U1207" i="1"/>
  <c r="W1207" i="1"/>
  <c r="O1207" i="1" s="1"/>
  <c r="Y1207" i="1"/>
  <c r="AA1207" i="1"/>
  <c r="AB1207" i="1"/>
  <c r="P1208" i="1"/>
  <c r="Q1208" i="1"/>
  <c r="R1208" i="1"/>
  <c r="S1208" i="1"/>
  <c r="T1208" i="1"/>
  <c r="U1208" i="1"/>
  <c r="W1208" i="1"/>
  <c r="O1208" i="1" s="1"/>
  <c r="Y1208" i="1"/>
  <c r="AA1208" i="1"/>
  <c r="AB1208" i="1"/>
  <c r="P1209" i="1"/>
  <c r="Q1209" i="1"/>
  <c r="R1209" i="1"/>
  <c r="S1209" i="1"/>
  <c r="T1209" i="1"/>
  <c r="U1209" i="1"/>
  <c r="W1209" i="1"/>
  <c r="O1209" i="1" s="1"/>
  <c r="Y1209" i="1"/>
  <c r="AA1209" i="1"/>
  <c r="AB1209" i="1"/>
  <c r="P1210" i="1"/>
  <c r="Q1210" i="1"/>
  <c r="R1210" i="1"/>
  <c r="S1210" i="1"/>
  <c r="T1210" i="1"/>
  <c r="U1210" i="1"/>
  <c r="W1210" i="1"/>
  <c r="O1210" i="1" s="1"/>
  <c r="Y1210" i="1"/>
  <c r="AA1210" i="1"/>
  <c r="AB1210" i="1"/>
  <c r="P1211" i="1"/>
  <c r="Q1211" i="1"/>
  <c r="R1211" i="1"/>
  <c r="S1211" i="1"/>
  <c r="T1211" i="1"/>
  <c r="U1211" i="1"/>
  <c r="W1211" i="1"/>
  <c r="O1211" i="1" s="1"/>
  <c r="Y1211" i="1"/>
  <c r="AA1211" i="1"/>
  <c r="AB1211" i="1"/>
  <c r="P1212" i="1"/>
  <c r="Q1212" i="1"/>
  <c r="R1212" i="1"/>
  <c r="S1212" i="1"/>
  <c r="T1212" i="1"/>
  <c r="U1212" i="1"/>
  <c r="W1212" i="1"/>
  <c r="O1212" i="1" s="1"/>
  <c r="Y1212" i="1"/>
  <c r="AA1212" i="1"/>
  <c r="AB1212" i="1"/>
  <c r="P1213" i="1"/>
  <c r="Q1213" i="1"/>
  <c r="R1213" i="1"/>
  <c r="S1213" i="1"/>
  <c r="T1213" i="1"/>
  <c r="U1213" i="1"/>
  <c r="W1213" i="1"/>
  <c r="O1213" i="1" s="1"/>
  <c r="Y1213" i="1"/>
  <c r="AA1213" i="1"/>
  <c r="AB1213" i="1"/>
  <c r="P1214" i="1"/>
  <c r="Q1214" i="1"/>
  <c r="R1214" i="1"/>
  <c r="S1214" i="1"/>
  <c r="T1214" i="1"/>
  <c r="U1214" i="1"/>
  <c r="W1214" i="1"/>
  <c r="O1214" i="1" s="1"/>
  <c r="Y1214" i="1"/>
  <c r="AA1214" i="1"/>
  <c r="AB1214" i="1"/>
  <c r="P1215" i="1"/>
  <c r="Q1215" i="1"/>
  <c r="R1215" i="1"/>
  <c r="S1215" i="1"/>
  <c r="T1215" i="1"/>
  <c r="U1215" i="1"/>
  <c r="W1215" i="1"/>
  <c r="O1215" i="1" s="1"/>
  <c r="Y1215" i="1"/>
  <c r="AA1215" i="1"/>
  <c r="AB1215" i="1"/>
  <c r="P1216" i="1"/>
  <c r="Q1216" i="1"/>
  <c r="R1216" i="1"/>
  <c r="S1216" i="1"/>
  <c r="T1216" i="1"/>
  <c r="U1216" i="1"/>
  <c r="W1216" i="1"/>
  <c r="O1216" i="1" s="1"/>
  <c r="Y1216" i="1"/>
  <c r="AA1216" i="1"/>
  <c r="AB1216" i="1"/>
  <c r="P1217" i="1"/>
  <c r="Q1217" i="1"/>
  <c r="R1217" i="1"/>
  <c r="S1217" i="1"/>
  <c r="T1217" i="1"/>
  <c r="U1217" i="1"/>
  <c r="W1217" i="1"/>
  <c r="O1217" i="1" s="1"/>
  <c r="Y1217" i="1"/>
  <c r="AA1217" i="1"/>
  <c r="AB1217" i="1"/>
  <c r="P1218" i="1"/>
  <c r="Q1218" i="1"/>
  <c r="R1218" i="1"/>
  <c r="S1218" i="1"/>
  <c r="T1218" i="1"/>
  <c r="U1218" i="1"/>
  <c r="W1218" i="1"/>
  <c r="O1218" i="1" s="1"/>
  <c r="Y1218" i="1"/>
  <c r="AA1218" i="1"/>
  <c r="AB1218" i="1"/>
  <c r="P1219" i="1"/>
  <c r="Q1219" i="1"/>
  <c r="R1219" i="1"/>
  <c r="S1219" i="1"/>
  <c r="T1219" i="1"/>
  <c r="U1219" i="1"/>
  <c r="W1219" i="1"/>
  <c r="O1219" i="1" s="1"/>
  <c r="Y1219" i="1"/>
  <c r="AA1219" i="1"/>
  <c r="AB1219" i="1"/>
  <c r="P1220" i="1"/>
  <c r="V1220" i="1" s="1"/>
  <c r="Q1220" i="1"/>
  <c r="R1220" i="1"/>
  <c r="S1220" i="1"/>
  <c r="T1220" i="1"/>
  <c r="U1220" i="1"/>
  <c r="W1220" i="1"/>
  <c r="O1220" i="1" s="1"/>
  <c r="Y1220" i="1"/>
  <c r="AA1220" i="1"/>
  <c r="AB1220" i="1"/>
  <c r="P1221" i="1"/>
  <c r="Q1221" i="1"/>
  <c r="R1221" i="1"/>
  <c r="S1221" i="1"/>
  <c r="T1221" i="1"/>
  <c r="U1221" i="1"/>
  <c r="W1221" i="1"/>
  <c r="O1221" i="1" s="1"/>
  <c r="Y1221" i="1"/>
  <c r="AA1221" i="1"/>
  <c r="AB1221" i="1"/>
  <c r="P1222" i="1"/>
  <c r="Q1222" i="1"/>
  <c r="R1222" i="1"/>
  <c r="S1222" i="1"/>
  <c r="T1222" i="1"/>
  <c r="U1222" i="1"/>
  <c r="W1222" i="1"/>
  <c r="O1222" i="1" s="1"/>
  <c r="Y1222" i="1"/>
  <c r="AA1222" i="1"/>
  <c r="AB1222" i="1"/>
  <c r="P1223" i="1"/>
  <c r="Q1223" i="1"/>
  <c r="R1223" i="1"/>
  <c r="S1223" i="1"/>
  <c r="T1223" i="1"/>
  <c r="U1223" i="1"/>
  <c r="W1223" i="1"/>
  <c r="O1223" i="1" s="1"/>
  <c r="Y1223" i="1"/>
  <c r="AA1223" i="1"/>
  <c r="AB1223" i="1"/>
  <c r="P1224" i="1"/>
  <c r="Q1224" i="1"/>
  <c r="R1224" i="1"/>
  <c r="S1224" i="1"/>
  <c r="T1224" i="1"/>
  <c r="U1224" i="1"/>
  <c r="W1224" i="1"/>
  <c r="O1224" i="1" s="1"/>
  <c r="Y1224" i="1"/>
  <c r="AA1224" i="1"/>
  <c r="AB1224" i="1"/>
  <c r="P1225" i="1"/>
  <c r="Q1225" i="1"/>
  <c r="R1225" i="1"/>
  <c r="S1225" i="1"/>
  <c r="T1225" i="1"/>
  <c r="U1225" i="1"/>
  <c r="W1225" i="1"/>
  <c r="O1225" i="1" s="1"/>
  <c r="Y1225" i="1"/>
  <c r="AA1225" i="1"/>
  <c r="AB1225" i="1"/>
  <c r="P1226" i="1"/>
  <c r="Q1226" i="1"/>
  <c r="R1226" i="1"/>
  <c r="S1226" i="1"/>
  <c r="T1226" i="1"/>
  <c r="U1226" i="1"/>
  <c r="W1226" i="1"/>
  <c r="O1226" i="1" s="1"/>
  <c r="Y1226" i="1"/>
  <c r="AA1226" i="1"/>
  <c r="AB1226" i="1"/>
  <c r="P1227" i="1"/>
  <c r="Q1227" i="1"/>
  <c r="R1227" i="1"/>
  <c r="S1227" i="1"/>
  <c r="T1227" i="1"/>
  <c r="U1227" i="1"/>
  <c r="W1227" i="1"/>
  <c r="O1227" i="1" s="1"/>
  <c r="Y1227" i="1"/>
  <c r="AA1227" i="1"/>
  <c r="AB1227" i="1"/>
  <c r="P1228" i="1"/>
  <c r="Q1228" i="1"/>
  <c r="R1228" i="1"/>
  <c r="S1228" i="1"/>
  <c r="T1228" i="1"/>
  <c r="U1228" i="1"/>
  <c r="W1228" i="1"/>
  <c r="O1228" i="1" s="1"/>
  <c r="Y1228" i="1"/>
  <c r="AA1228" i="1"/>
  <c r="AB1228" i="1"/>
  <c r="P1229" i="1"/>
  <c r="Q1229" i="1"/>
  <c r="R1229" i="1"/>
  <c r="S1229" i="1"/>
  <c r="T1229" i="1"/>
  <c r="U1229" i="1"/>
  <c r="W1229" i="1"/>
  <c r="O1229" i="1" s="1"/>
  <c r="Y1229" i="1"/>
  <c r="AA1229" i="1"/>
  <c r="AB1229" i="1"/>
  <c r="P1230" i="1"/>
  <c r="Q1230" i="1"/>
  <c r="R1230" i="1"/>
  <c r="S1230" i="1"/>
  <c r="T1230" i="1"/>
  <c r="U1230" i="1"/>
  <c r="W1230" i="1"/>
  <c r="O1230" i="1" s="1"/>
  <c r="Y1230" i="1"/>
  <c r="AA1230" i="1"/>
  <c r="AB1230" i="1"/>
  <c r="P1231" i="1"/>
  <c r="Q1231" i="1"/>
  <c r="R1231" i="1"/>
  <c r="S1231" i="1"/>
  <c r="T1231" i="1"/>
  <c r="U1231" i="1"/>
  <c r="W1231" i="1"/>
  <c r="O1231" i="1" s="1"/>
  <c r="Y1231" i="1"/>
  <c r="AA1231" i="1"/>
  <c r="AB1231" i="1"/>
  <c r="P1232" i="1"/>
  <c r="Q1232" i="1"/>
  <c r="R1232" i="1"/>
  <c r="S1232" i="1"/>
  <c r="V1232" i="1" s="1"/>
  <c r="T1232" i="1"/>
  <c r="U1232" i="1"/>
  <c r="W1232" i="1"/>
  <c r="O1232" i="1" s="1"/>
  <c r="Y1232" i="1"/>
  <c r="AA1232" i="1"/>
  <c r="AB1232" i="1"/>
  <c r="P1233" i="1"/>
  <c r="Q1233" i="1"/>
  <c r="R1233" i="1"/>
  <c r="S1233" i="1"/>
  <c r="T1233" i="1"/>
  <c r="U1233" i="1"/>
  <c r="W1233" i="1"/>
  <c r="O1233" i="1" s="1"/>
  <c r="Y1233" i="1"/>
  <c r="AA1233" i="1"/>
  <c r="AB1233" i="1"/>
  <c r="P1234" i="1"/>
  <c r="Q1234" i="1"/>
  <c r="R1234" i="1"/>
  <c r="S1234" i="1"/>
  <c r="T1234" i="1"/>
  <c r="U1234" i="1"/>
  <c r="W1234" i="1"/>
  <c r="O1234" i="1" s="1"/>
  <c r="Y1234" i="1"/>
  <c r="AA1234" i="1"/>
  <c r="AB1234" i="1"/>
  <c r="O1235" i="1"/>
  <c r="P1235" i="1"/>
  <c r="Q1235" i="1"/>
  <c r="R1235" i="1"/>
  <c r="S1235" i="1"/>
  <c r="T1235" i="1"/>
  <c r="U1235" i="1"/>
  <c r="W1235" i="1"/>
  <c r="Y1235" i="1"/>
  <c r="AA1235" i="1"/>
  <c r="AB1235" i="1"/>
  <c r="P1236" i="1"/>
  <c r="Q1236" i="1"/>
  <c r="R1236" i="1"/>
  <c r="S1236" i="1"/>
  <c r="T1236" i="1"/>
  <c r="U1236" i="1"/>
  <c r="W1236" i="1"/>
  <c r="O1236" i="1" s="1"/>
  <c r="Y1236" i="1"/>
  <c r="AA1236" i="1"/>
  <c r="AB1236" i="1"/>
  <c r="P1237" i="1"/>
  <c r="Q1237" i="1"/>
  <c r="R1237" i="1"/>
  <c r="S1237" i="1"/>
  <c r="T1237" i="1"/>
  <c r="U1237" i="1"/>
  <c r="W1237" i="1"/>
  <c r="O1237" i="1" s="1"/>
  <c r="Y1237" i="1"/>
  <c r="AA1237" i="1"/>
  <c r="AB1237" i="1"/>
  <c r="P1238" i="1"/>
  <c r="Q1238" i="1"/>
  <c r="R1238" i="1"/>
  <c r="S1238" i="1"/>
  <c r="T1238" i="1"/>
  <c r="U1238" i="1"/>
  <c r="W1238" i="1"/>
  <c r="O1238" i="1" s="1"/>
  <c r="Y1238" i="1"/>
  <c r="AA1238" i="1"/>
  <c r="AB1238" i="1"/>
  <c r="P1239" i="1"/>
  <c r="Q1239" i="1"/>
  <c r="R1239" i="1"/>
  <c r="S1239" i="1"/>
  <c r="T1239" i="1"/>
  <c r="U1239" i="1"/>
  <c r="W1239" i="1"/>
  <c r="O1239" i="1" s="1"/>
  <c r="Y1239" i="1"/>
  <c r="AA1239" i="1"/>
  <c r="AB1239" i="1"/>
  <c r="P1240" i="1"/>
  <c r="Q1240" i="1"/>
  <c r="R1240" i="1"/>
  <c r="S1240" i="1"/>
  <c r="T1240" i="1"/>
  <c r="U1240" i="1"/>
  <c r="W1240" i="1"/>
  <c r="O1240" i="1" s="1"/>
  <c r="Y1240" i="1"/>
  <c r="AA1240" i="1"/>
  <c r="AB1240" i="1"/>
  <c r="P1241" i="1"/>
  <c r="Q1241" i="1"/>
  <c r="R1241" i="1"/>
  <c r="S1241" i="1"/>
  <c r="T1241" i="1"/>
  <c r="U1241" i="1"/>
  <c r="W1241" i="1"/>
  <c r="O1241" i="1" s="1"/>
  <c r="Y1241" i="1"/>
  <c r="AA1241" i="1"/>
  <c r="AB1241" i="1"/>
  <c r="P1242" i="1"/>
  <c r="Q1242" i="1"/>
  <c r="R1242" i="1"/>
  <c r="S1242" i="1"/>
  <c r="T1242" i="1"/>
  <c r="U1242" i="1"/>
  <c r="W1242" i="1"/>
  <c r="O1242" i="1" s="1"/>
  <c r="Y1242" i="1"/>
  <c r="AA1242" i="1"/>
  <c r="AB1242" i="1"/>
  <c r="P1243" i="1"/>
  <c r="Q1243" i="1"/>
  <c r="R1243" i="1"/>
  <c r="S1243" i="1"/>
  <c r="T1243" i="1"/>
  <c r="U1243" i="1"/>
  <c r="W1243" i="1"/>
  <c r="O1243" i="1" s="1"/>
  <c r="Y1243" i="1"/>
  <c r="AA1243" i="1"/>
  <c r="AB1243" i="1"/>
  <c r="P1244" i="1"/>
  <c r="Q1244" i="1"/>
  <c r="R1244" i="1"/>
  <c r="S1244" i="1"/>
  <c r="T1244" i="1"/>
  <c r="U1244" i="1"/>
  <c r="W1244" i="1"/>
  <c r="O1244" i="1" s="1"/>
  <c r="Y1244" i="1"/>
  <c r="AA1244" i="1"/>
  <c r="AB1244" i="1"/>
  <c r="P1245" i="1"/>
  <c r="Q1245" i="1"/>
  <c r="R1245" i="1"/>
  <c r="S1245" i="1"/>
  <c r="T1245" i="1"/>
  <c r="U1245" i="1"/>
  <c r="W1245" i="1"/>
  <c r="O1245" i="1" s="1"/>
  <c r="Y1245" i="1"/>
  <c r="AA1245" i="1"/>
  <c r="AB1245" i="1"/>
  <c r="P1246" i="1"/>
  <c r="Q1246" i="1"/>
  <c r="R1246" i="1"/>
  <c r="S1246" i="1"/>
  <c r="T1246" i="1"/>
  <c r="U1246" i="1"/>
  <c r="W1246" i="1"/>
  <c r="O1246" i="1" s="1"/>
  <c r="Y1246" i="1"/>
  <c r="AA1246" i="1"/>
  <c r="AB1246" i="1"/>
  <c r="P1247" i="1"/>
  <c r="Q1247" i="1"/>
  <c r="R1247" i="1"/>
  <c r="S1247" i="1"/>
  <c r="T1247" i="1"/>
  <c r="U1247" i="1"/>
  <c r="W1247" i="1"/>
  <c r="O1247" i="1" s="1"/>
  <c r="Y1247" i="1"/>
  <c r="AA1247" i="1"/>
  <c r="AB1247" i="1"/>
  <c r="P1248" i="1"/>
  <c r="Q1248" i="1"/>
  <c r="R1248" i="1"/>
  <c r="S1248" i="1"/>
  <c r="T1248" i="1"/>
  <c r="U1248" i="1"/>
  <c r="W1248" i="1"/>
  <c r="O1248" i="1" s="1"/>
  <c r="Y1248" i="1"/>
  <c r="AA1248" i="1"/>
  <c r="AB1248" i="1"/>
  <c r="P1249" i="1"/>
  <c r="Q1249" i="1"/>
  <c r="R1249" i="1"/>
  <c r="S1249" i="1"/>
  <c r="T1249" i="1"/>
  <c r="U1249" i="1"/>
  <c r="W1249" i="1"/>
  <c r="O1249" i="1" s="1"/>
  <c r="Y1249" i="1"/>
  <c r="AA1249" i="1"/>
  <c r="AB1249" i="1"/>
  <c r="P1250" i="1"/>
  <c r="Q1250" i="1"/>
  <c r="R1250" i="1"/>
  <c r="S1250" i="1"/>
  <c r="T1250" i="1"/>
  <c r="U1250" i="1"/>
  <c r="W1250" i="1"/>
  <c r="O1250" i="1" s="1"/>
  <c r="Y1250" i="1"/>
  <c r="AA1250" i="1"/>
  <c r="AB1250" i="1"/>
  <c r="P1251" i="1"/>
  <c r="Q1251" i="1"/>
  <c r="R1251" i="1"/>
  <c r="S1251" i="1"/>
  <c r="T1251" i="1"/>
  <c r="U1251" i="1"/>
  <c r="W1251" i="1"/>
  <c r="O1251" i="1" s="1"/>
  <c r="Y1251" i="1"/>
  <c r="AA1251" i="1"/>
  <c r="AB1251" i="1"/>
  <c r="P1252" i="1"/>
  <c r="Q1252" i="1"/>
  <c r="R1252" i="1"/>
  <c r="S1252" i="1"/>
  <c r="T1252" i="1"/>
  <c r="U1252" i="1"/>
  <c r="W1252" i="1"/>
  <c r="O1252" i="1" s="1"/>
  <c r="Y1252" i="1"/>
  <c r="AA1252" i="1"/>
  <c r="AB1252" i="1"/>
  <c r="P1253" i="1"/>
  <c r="Q1253" i="1"/>
  <c r="R1253" i="1"/>
  <c r="S1253" i="1"/>
  <c r="T1253" i="1"/>
  <c r="U1253" i="1"/>
  <c r="W1253" i="1"/>
  <c r="O1253" i="1" s="1"/>
  <c r="Y1253" i="1"/>
  <c r="AA1253" i="1"/>
  <c r="AB1253" i="1"/>
  <c r="P1254" i="1"/>
  <c r="Q1254" i="1"/>
  <c r="R1254" i="1"/>
  <c r="S1254" i="1"/>
  <c r="T1254" i="1"/>
  <c r="U1254" i="1"/>
  <c r="W1254" i="1"/>
  <c r="O1254" i="1" s="1"/>
  <c r="Y1254" i="1"/>
  <c r="AA1254" i="1"/>
  <c r="AB1254" i="1"/>
  <c r="P1255" i="1"/>
  <c r="Q1255" i="1"/>
  <c r="R1255" i="1"/>
  <c r="S1255" i="1"/>
  <c r="T1255" i="1"/>
  <c r="U1255" i="1"/>
  <c r="W1255" i="1"/>
  <c r="O1255" i="1" s="1"/>
  <c r="Y1255" i="1"/>
  <c r="AA1255" i="1"/>
  <c r="AB1255" i="1"/>
  <c r="P1256" i="1"/>
  <c r="Q1256" i="1"/>
  <c r="R1256" i="1"/>
  <c r="S1256" i="1"/>
  <c r="T1256" i="1"/>
  <c r="U1256" i="1"/>
  <c r="W1256" i="1"/>
  <c r="O1256" i="1" s="1"/>
  <c r="Y1256" i="1"/>
  <c r="AA1256" i="1"/>
  <c r="AB1256" i="1"/>
  <c r="P1257" i="1"/>
  <c r="Q1257" i="1"/>
  <c r="R1257" i="1"/>
  <c r="S1257" i="1"/>
  <c r="T1257" i="1"/>
  <c r="U1257" i="1"/>
  <c r="W1257" i="1"/>
  <c r="O1257" i="1" s="1"/>
  <c r="Y1257" i="1"/>
  <c r="AA1257" i="1"/>
  <c r="AB1257" i="1"/>
  <c r="P1258" i="1"/>
  <c r="Q1258" i="1"/>
  <c r="R1258" i="1"/>
  <c r="S1258" i="1"/>
  <c r="T1258" i="1"/>
  <c r="U1258" i="1"/>
  <c r="W1258" i="1"/>
  <c r="O1258" i="1" s="1"/>
  <c r="Y1258" i="1"/>
  <c r="AA1258" i="1"/>
  <c r="AB1258" i="1"/>
  <c r="P1259" i="1"/>
  <c r="Q1259" i="1"/>
  <c r="R1259" i="1"/>
  <c r="S1259" i="1"/>
  <c r="T1259" i="1"/>
  <c r="U1259" i="1"/>
  <c r="W1259" i="1"/>
  <c r="O1259" i="1" s="1"/>
  <c r="Y1259" i="1"/>
  <c r="AA1259" i="1"/>
  <c r="AB1259" i="1"/>
  <c r="P1260" i="1"/>
  <c r="Q1260" i="1"/>
  <c r="R1260" i="1"/>
  <c r="S1260" i="1"/>
  <c r="T1260" i="1"/>
  <c r="U1260" i="1"/>
  <c r="W1260" i="1"/>
  <c r="O1260" i="1" s="1"/>
  <c r="Y1260" i="1"/>
  <c r="AA1260" i="1"/>
  <c r="AB1260" i="1"/>
  <c r="P1261" i="1"/>
  <c r="Q1261" i="1"/>
  <c r="R1261" i="1"/>
  <c r="S1261" i="1"/>
  <c r="T1261" i="1"/>
  <c r="U1261" i="1"/>
  <c r="W1261" i="1"/>
  <c r="O1261" i="1" s="1"/>
  <c r="Y1261" i="1"/>
  <c r="AA1261" i="1"/>
  <c r="AB1261" i="1"/>
  <c r="P1262" i="1"/>
  <c r="Q1262" i="1"/>
  <c r="R1262" i="1"/>
  <c r="S1262" i="1"/>
  <c r="T1262" i="1"/>
  <c r="U1262" i="1"/>
  <c r="W1262" i="1"/>
  <c r="O1262" i="1" s="1"/>
  <c r="Y1262" i="1"/>
  <c r="AA1262" i="1"/>
  <c r="AB1262" i="1"/>
  <c r="P1263" i="1"/>
  <c r="Q1263" i="1"/>
  <c r="R1263" i="1"/>
  <c r="S1263" i="1"/>
  <c r="T1263" i="1"/>
  <c r="U1263" i="1"/>
  <c r="W1263" i="1"/>
  <c r="O1263" i="1" s="1"/>
  <c r="Y1263" i="1"/>
  <c r="AA1263" i="1"/>
  <c r="AB1263" i="1"/>
  <c r="P1264" i="1"/>
  <c r="Q1264" i="1"/>
  <c r="R1264" i="1"/>
  <c r="S1264" i="1"/>
  <c r="T1264" i="1"/>
  <c r="U1264" i="1"/>
  <c r="W1264" i="1"/>
  <c r="O1264" i="1" s="1"/>
  <c r="Y1264" i="1"/>
  <c r="AA1264" i="1"/>
  <c r="AB1264" i="1"/>
  <c r="P1265" i="1"/>
  <c r="Q1265" i="1"/>
  <c r="R1265" i="1"/>
  <c r="S1265" i="1"/>
  <c r="T1265" i="1"/>
  <c r="U1265" i="1"/>
  <c r="W1265" i="1"/>
  <c r="O1265" i="1" s="1"/>
  <c r="Y1265" i="1"/>
  <c r="AA1265" i="1"/>
  <c r="AB1265" i="1"/>
  <c r="P1266" i="1"/>
  <c r="Q1266" i="1"/>
  <c r="R1266" i="1"/>
  <c r="S1266" i="1"/>
  <c r="T1266" i="1"/>
  <c r="U1266" i="1"/>
  <c r="W1266" i="1"/>
  <c r="O1266" i="1" s="1"/>
  <c r="Y1266" i="1"/>
  <c r="AA1266" i="1"/>
  <c r="AB1266" i="1"/>
  <c r="P1267" i="1"/>
  <c r="Q1267" i="1"/>
  <c r="R1267" i="1"/>
  <c r="S1267" i="1"/>
  <c r="T1267" i="1"/>
  <c r="U1267" i="1"/>
  <c r="W1267" i="1"/>
  <c r="O1267" i="1" s="1"/>
  <c r="Y1267" i="1"/>
  <c r="AA1267" i="1"/>
  <c r="AB1267" i="1"/>
  <c r="P1268" i="1"/>
  <c r="Q1268" i="1"/>
  <c r="R1268" i="1"/>
  <c r="S1268" i="1"/>
  <c r="T1268" i="1"/>
  <c r="U1268" i="1"/>
  <c r="W1268" i="1"/>
  <c r="O1268" i="1" s="1"/>
  <c r="Y1268" i="1"/>
  <c r="AA1268" i="1"/>
  <c r="AB1268" i="1"/>
  <c r="P1269" i="1"/>
  <c r="Q1269" i="1"/>
  <c r="R1269" i="1"/>
  <c r="S1269" i="1"/>
  <c r="T1269" i="1"/>
  <c r="U1269" i="1"/>
  <c r="W1269" i="1"/>
  <c r="O1269" i="1" s="1"/>
  <c r="Y1269" i="1"/>
  <c r="AA1269" i="1"/>
  <c r="AB1269" i="1"/>
  <c r="P1270" i="1"/>
  <c r="Q1270" i="1"/>
  <c r="R1270" i="1"/>
  <c r="S1270" i="1"/>
  <c r="T1270" i="1"/>
  <c r="U1270" i="1"/>
  <c r="W1270" i="1"/>
  <c r="O1270" i="1" s="1"/>
  <c r="Y1270" i="1"/>
  <c r="AA1270" i="1"/>
  <c r="AB1270" i="1"/>
  <c r="P1271" i="1"/>
  <c r="Q1271" i="1"/>
  <c r="R1271" i="1"/>
  <c r="S1271" i="1"/>
  <c r="T1271" i="1"/>
  <c r="U1271" i="1"/>
  <c r="W1271" i="1"/>
  <c r="O1271" i="1" s="1"/>
  <c r="Y1271" i="1"/>
  <c r="AA1271" i="1"/>
  <c r="AB1271" i="1"/>
  <c r="P1272" i="1"/>
  <c r="Q1272" i="1"/>
  <c r="R1272" i="1"/>
  <c r="S1272" i="1"/>
  <c r="T1272" i="1"/>
  <c r="U1272" i="1"/>
  <c r="W1272" i="1"/>
  <c r="O1272" i="1" s="1"/>
  <c r="Y1272" i="1"/>
  <c r="AA1272" i="1"/>
  <c r="AB1272" i="1"/>
  <c r="P1273" i="1"/>
  <c r="Q1273" i="1"/>
  <c r="R1273" i="1"/>
  <c r="S1273" i="1"/>
  <c r="T1273" i="1"/>
  <c r="U1273" i="1"/>
  <c r="W1273" i="1"/>
  <c r="O1273" i="1" s="1"/>
  <c r="Y1273" i="1"/>
  <c r="AA1273" i="1"/>
  <c r="AB1273" i="1"/>
  <c r="P1274" i="1"/>
  <c r="Q1274" i="1"/>
  <c r="R1274" i="1"/>
  <c r="S1274" i="1"/>
  <c r="T1274" i="1"/>
  <c r="U1274" i="1"/>
  <c r="W1274" i="1"/>
  <c r="O1274" i="1" s="1"/>
  <c r="Y1274" i="1"/>
  <c r="AA1274" i="1"/>
  <c r="AB1274" i="1"/>
  <c r="P1275" i="1"/>
  <c r="Q1275" i="1"/>
  <c r="R1275" i="1"/>
  <c r="S1275" i="1"/>
  <c r="T1275" i="1"/>
  <c r="U1275" i="1"/>
  <c r="W1275" i="1"/>
  <c r="O1275" i="1" s="1"/>
  <c r="Y1275" i="1"/>
  <c r="AA1275" i="1"/>
  <c r="AB1275" i="1"/>
  <c r="P1276" i="1"/>
  <c r="Q1276" i="1"/>
  <c r="R1276" i="1"/>
  <c r="S1276" i="1"/>
  <c r="T1276" i="1"/>
  <c r="U1276" i="1"/>
  <c r="W1276" i="1"/>
  <c r="O1276" i="1" s="1"/>
  <c r="Y1276" i="1"/>
  <c r="AA1276" i="1"/>
  <c r="AB1276" i="1"/>
  <c r="P1277" i="1"/>
  <c r="Q1277" i="1"/>
  <c r="R1277" i="1"/>
  <c r="S1277" i="1"/>
  <c r="T1277" i="1"/>
  <c r="U1277" i="1"/>
  <c r="W1277" i="1"/>
  <c r="O1277" i="1" s="1"/>
  <c r="Y1277" i="1"/>
  <c r="AA1277" i="1"/>
  <c r="AB1277" i="1"/>
  <c r="P1278" i="1"/>
  <c r="Q1278" i="1"/>
  <c r="R1278" i="1"/>
  <c r="S1278" i="1"/>
  <c r="T1278" i="1"/>
  <c r="U1278" i="1"/>
  <c r="W1278" i="1"/>
  <c r="O1278" i="1" s="1"/>
  <c r="Y1278" i="1"/>
  <c r="AA1278" i="1"/>
  <c r="AB1278" i="1"/>
  <c r="P1279" i="1"/>
  <c r="V1279" i="1" s="1"/>
  <c r="Q1279" i="1"/>
  <c r="R1279" i="1"/>
  <c r="S1279" i="1"/>
  <c r="T1279" i="1"/>
  <c r="U1279" i="1"/>
  <c r="W1279" i="1"/>
  <c r="O1279" i="1" s="1"/>
  <c r="Y1279" i="1"/>
  <c r="AA1279" i="1"/>
  <c r="AB1279" i="1"/>
  <c r="P1280" i="1"/>
  <c r="Q1280" i="1"/>
  <c r="R1280" i="1"/>
  <c r="S1280" i="1"/>
  <c r="T1280" i="1"/>
  <c r="U1280" i="1"/>
  <c r="W1280" i="1"/>
  <c r="O1280" i="1" s="1"/>
  <c r="Y1280" i="1"/>
  <c r="AA1280" i="1"/>
  <c r="AB1280" i="1"/>
  <c r="P1281" i="1"/>
  <c r="Q1281" i="1"/>
  <c r="R1281" i="1"/>
  <c r="S1281" i="1"/>
  <c r="T1281" i="1"/>
  <c r="U1281" i="1"/>
  <c r="W1281" i="1"/>
  <c r="O1281" i="1" s="1"/>
  <c r="Y1281" i="1"/>
  <c r="AA1281" i="1"/>
  <c r="AB1281" i="1"/>
  <c r="P1282" i="1"/>
  <c r="Q1282" i="1"/>
  <c r="R1282" i="1"/>
  <c r="S1282" i="1"/>
  <c r="T1282" i="1"/>
  <c r="U1282" i="1"/>
  <c r="W1282" i="1"/>
  <c r="O1282" i="1" s="1"/>
  <c r="Y1282" i="1"/>
  <c r="AA1282" i="1"/>
  <c r="AB1282" i="1"/>
  <c r="P1283" i="1"/>
  <c r="Q1283" i="1"/>
  <c r="R1283" i="1"/>
  <c r="S1283" i="1"/>
  <c r="T1283" i="1"/>
  <c r="U1283" i="1"/>
  <c r="W1283" i="1"/>
  <c r="O1283" i="1" s="1"/>
  <c r="Y1283" i="1"/>
  <c r="AA1283" i="1"/>
  <c r="AB1283" i="1"/>
  <c r="P1284" i="1"/>
  <c r="Q1284" i="1"/>
  <c r="R1284" i="1"/>
  <c r="S1284" i="1"/>
  <c r="T1284" i="1"/>
  <c r="U1284" i="1"/>
  <c r="W1284" i="1"/>
  <c r="O1284" i="1" s="1"/>
  <c r="Y1284" i="1"/>
  <c r="AA1284" i="1"/>
  <c r="AB1284" i="1"/>
  <c r="P1285" i="1"/>
  <c r="Q1285" i="1"/>
  <c r="R1285" i="1"/>
  <c r="S1285" i="1"/>
  <c r="T1285" i="1"/>
  <c r="U1285" i="1"/>
  <c r="W1285" i="1"/>
  <c r="O1285" i="1" s="1"/>
  <c r="Y1285" i="1"/>
  <c r="AA1285" i="1"/>
  <c r="AB1285" i="1"/>
  <c r="P1286" i="1"/>
  <c r="Q1286" i="1"/>
  <c r="R1286" i="1"/>
  <c r="S1286" i="1"/>
  <c r="T1286" i="1"/>
  <c r="U1286" i="1"/>
  <c r="W1286" i="1"/>
  <c r="O1286" i="1" s="1"/>
  <c r="Y1286" i="1"/>
  <c r="AA1286" i="1"/>
  <c r="AB1286" i="1"/>
  <c r="P1287" i="1"/>
  <c r="Q1287" i="1"/>
  <c r="R1287" i="1"/>
  <c r="S1287" i="1"/>
  <c r="T1287" i="1"/>
  <c r="U1287" i="1"/>
  <c r="W1287" i="1"/>
  <c r="O1287" i="1" s="1"/>
  <c r="Y1287" i="1"/>
  <c r="AA1287" i="1"/>
  <c r="AB1287" i="1"/>
  <c r="P1288" i="1"/>
  <c r="Q1288" i="1"/>
  <c r="R1288" i="1"/>
  <c r="S1288" i="1"/>
  <c r="T1288" i="1"/>
  <c r="U1288" i="1"/>
  <c r="W1288" i="1"/>
  <c r="O1288" i="1" s="1"/>
  <c r="Y1288" i="1"/>
  <c r="AA1288" i="1"/>
  <c r="AB1288" i="1"/>
  <c r="P1289" i="1"/>
  <c r="Q1289" i="1"/>
  <c r="R1289" i="1"/>
  <c r="S1289" i="1"/>
  <c r="T1289" i="1"/>
  <c r="U1289" i="1"/>
  <c r="W1289" i="1"/>
  <c r="O1289" i="1" s="1"/>
  <c r="Y1289" i="1"/>
  <c r="AA1289" i="1"/>
  <c r="AB1289" i="1"/>
  <c r="P1290" i="1"/>
  <c r="Q1290" i="1"/>
  <c r="R1290" i="1"/>
  <c r="S1290" i="1"/>
  <c r="T1290" i="1"/>
  <c r="U1290" i="1"/>
  <c r="W1290" i="1"/>
  <c r="O1290" i="1" s="1"/>
  <c r="Y1290" i="1"/>
  <c r="AA1290" i="1"/>
  <c r="AB1290" i="1"/>
  <c r="P1291" i="1"/>
  <c r="Q1291" i="1"/>
  <c r="R1291" i="1"/>
  <c r="S1291" i="1"/>
  <c r="T1291" i="1"/>
  <c r="U1291" i="1"/>
  <c r="W1291" i="1"/>
  <c r="O1291" i="1" s="1"/>
  <c r="Y1291" i="1"/>
  <c r="AA1291" i="1"/>
  <c r="AB1291" i="1"/>
  <c r="P1292" i="1"/>
  <c r="Q1292" i="1"/>
  <c r="R1292" i="1"/>
  <c r="S1292" i="1"/>
  <c r="T1292" i="1"/>
  <c r="U1292" i="1"/>
  <c r="W1292" i="1"/>
  <c r="O1292" i="1" s="1"/>
  <c r="Y1292" i="1"/>
  <c r="AA1292" i="1"/>
  <c r="AB1292" i="1"/>
  <c r="P1293" i="1"/>
  <c r="Q1293" i="1"/>
  <c r="R1293" i="1"/>
  <c r="S1293" i="1"/>
  <c r="T1293" i="1"/>
  <c r="U1293" i="1"/>
  <c r="W1293" i="1"/>
  <c r="O1293" i="1" s="1"/>
  <c r="Y1293" i="1"/>
  <c r="AA1293" i="1"/>
  <c r="AB1293" i="1"/>
  <c r="P1294" i="1"/>
  <c r="Q1294" i="1"/>
  <c r="R1294" i="1"/>
  <c r="S1294" i="1"/>
  <c r="T1294" i="1"/>
  <c r="U1294" i="1"/>
  <c r="W1294" i="1"/>
  <c r="O1294" i="1" s="1"/>
  <c r="Y1294" i="1"/>
  <c r="AA1294" i="1"/>
  <c r="AB1294" i="1"/>
  <c r="P1295" i="1"/>
  <c r="Q1295" i="1"/>
  <c r="R1295" i="1"/>
  <c r="S1295" i="1"/>
  <c r="T1295" i="1"/>
  <c r="U1295" i="1"/>
  <c r="W1295" i="1"/>
  <c r="O1295" i="1" s="1"/>
  <c r="Y1295" i="1"/>
  <c r="AA1295" i="1"/>
  <c r="AB1295" i="1"/>
  <c r="P1296" i="1"/>
  <c r="Q1296" i="1"/>
  <c r="R1296" i="1"/>
  <c r="S1296" i="1"/>
  <c r="T1296" i="1"/>
  <c r="U1296" i="1"/>
  <c r="W1296" i="1"/>
  <c r="O1296" i="1" s="1"/>
  <c r="Y1296" i="1"/>
  <c r="AA1296" i="1"/>
  <c r="AB1296" i="1"/>
  <c r="P1297" i="1"/>
  <c r="Q1297" i="1"/>
  <c r="R1297" i="1"/>
  <c r="S1297" i="1"/>
  <c r="T1297" i="1"/>
  <c r="U1297" i="1"/>
  <c r="W1297" i="1"/>
  <c r="O1297" i="1" s="1"/>
  <c r="Y1297" i="1"/>
  <c r="AA1297" i="1"/>
  <c r="AB1297" i="1"/>
  <c r="P1298" i="1"/>
  <c r="Q1298" i="1"/>
  <c r="R1298" i="1"/>
  <c r="S1298" i="1"/>
  <c r="T1298" i="1"/>
  <c r="U1298" i="1"/>
  <c r="W1298" i="1"/>
  <c r="O1298" i="1" s="1"/>
  <c r="Y1298" i="1"/>
  <c r="AA1298" i="1"/>
  <c r="AB1298" i="1"/>
  <c r="P1299" i="1"/>
  <c r="Q1299" i="1"/>
  <c r="R1299" i="1"/>
  <c r="S1299" i="1"/>
  <c r="T1299" i="1"/>
  <c r="U1299" i="1"/>
  <c r="W1299" i="1"/>
  <c r="O1299" i="1" s="1"/>
  <c r="Y1299" i="1"/>
  <c r="AA1299" i="1"/>
  <c r="AB1299" i="1"/>
  <c r="P1300" i="1"/>
  <c r="Q1300" i="1"/>
  <c r="R1300" i="1"/>
  <c r="S1300" i="1"/>
  <c r="T1300" i="1"/>
  <c r="U1300" i="1"/>
  <c r="W1300" i="1"/>
  <c r="O1300" i="1" s="1"/>
  <c r="Y1300" i="1"/>
  <c r="AA1300" i="1"/>
  <c r="AB1300" i="1"/>
  <c r="P1301" i="1"/>
  <c r="Q1301" i="1"/>
  <c r="R1301" i="1"/>
  <c r="S1301" i="1"/>
  <c r="T1301" i="1"/>
  <c r="U1301" i="1"/>
  <c r="W1301" i="1"/>
  <c r="O1301" i="1" s="1"/>
  <c r="Y1301" i="1"/>
  <c r="AA1301" i="1"/>
  <c r="AB1301" i="1"/>
  <c r="P1302" i="1"/>
  <c r="Q1302" i="1"/>
  <c r="R1302" i="1"/>
  <c r="S1302" i="1"/>
  <c r="T1302" i="1"/>
  <c r="U1302" i="1"/>
  <c r="W1302" i="1"/>
  <c r="O1302" i="1" s="1"/>
  <c r="Y1302" i="1"/>
  <c r="AA1302" i="1"/>
  <c r="AB1302" i="1"/>
  <c r="P1303" i="1"/>
  <c r="Q1303" i="1"/>
  <c r="R1303" i="1"/>
  <c r="S1303" i="1"/>
  <c r="T1303" i="1"/>
  <c r="U1303" i="1"/>
  <c r="W1303" i="1"/>
  <c r="O1303" i="1" s="1"/>
  <c r="Y1303" i="1"/>
  <c r="AA1303" i="1"/>
  <c r="AB1303" i="1"/>
  <c r="P1304" i="1"/>
  <c r="Q1304" i="1"/>
  <c r="R1304" i="1"/>
  <c r="S1304" i="1"/>
  <c r="T1304" i="1"/>
  <c r="U1304" i="1"/>
  <c r="W1304" i="1"/>
  <c r="O1304" i="1" s="1"/>
  <c r="Y1304" i="1"/>
  <c r="AA1304" i="1"/>
  <c r="AB1304" i="1"/>
  <c r="P1305" i="1"/>
  <c r="Q1305" i="1"/>
  <c r="R1305" i="1"/>
  <c r="S1305" i="1"/>
  <c r="T1305" i="1"/>
  <c r="U1305" i="1"/>
  <c r="W1305" i="1"/>
  <c r="O1305" i="1" s="1"/>
  <c r="Y1305" i="1"/>
  <c r="AA1305" i="1"/>
  <c r="AB1305" i="1"/>
  <c r="P1306" i="1"/>
  <c r="Q1306" i="1"/>
  <c r="R1306" i="1"/>
  <c r="S1306" i="1"/>
  <c r="T1306" i="1"/>
  <c r="U1306" i="1"/>
  <c r="W1306" i="1"/>
  <c r="O1306" i="1" s="1"/>
  <c r="Y1306" i="1"/>
  <c r="AA1306" i="1"/>
  <c r="AB1306" i="1"/>
  <c r="P1307" i="1"/>
  <c r="Q1307" i="1"/>
  <c r="R1307" i="1"/>
  <c r="S1307" i="1"/>
  <c r="T1307" i="1"/>
  <c r="U1307" i="1"/>
  <c r="W1307" i="1"/>
  <c r="O1307" i="1" s="1"/>
  <c r="Y1307" i="1"/>
  <c r="AA1307" i="1"/>
  <c r="AB1307" i="1"/>
  <c r="P1308" i="1"/>
  <c r="Q1308" i="1"/>
  <c r="R1308" i="1"/>
  <c r="S1308" i="1"/>
  <c r="T1308" i="1"/>
  <c r="U1308" i="1"/>
  <c r="W1308" i="1"/>
  <c r="O1308" i="1" s="1"/>
  <c r="Y1308" i="1"/>
  <c r="AA1308" i="1"/>
  <c r="AB1308" i="1"/>
  <c r="P1309" i="1"/>
  <c r="Q1309" i="1"/>
  <c r="R1309" i="1"/>
  <c r="S1309" i="1"/>
  <c r="T1309" i="1"/>
  <c r="U1309" i="1"/>
  <c r="W1309" i="1"/>
  <c r="O1309" i="1" s="1"/>
  <c r="Y1309" i="1"/>
  <c r="AA1309" i="1"/>
  <c r="AB1309" i="1"/>
  <c r="P1310" i="1"/>
  <c r="Q1310" i="1"/>
  <c r="R1310" i="1"/>
  <c r="S1310" i="1"/>
  <c r="T1310" i="1"/>
  <c r="U1310" i="1"/>
  <c r="W1310" i="1"/>
  <c r="O1310" i="1" s="1"/>
  <c r="Y1310" i="1"/>
  <c r="AA1310" i="1"/>
  <c r="AB1310" i="1"/>
  <c r="P1311" i="1"/>
  <c r="Q1311" i="1"/>
  <c r="R1311" i="1"/>
  <c r="S1311" i="1"/>
  <c r="T1311" i="1"/>
  <c r="U1311" i="1"/>
  <c r="W1311" i="1"/>
  <c r="O1311" i="1" s="1"/>
  <c r="Y1311" i="1"/>
  <c r="AA1311" i="1"/>
  <c r="AB1311" i="1"/>
  <c r="P1312" i="1"/>
  <c r="Q1312" i="1"/>
  <c r="R1312" i="1"/>
  <c r="S1312" i="1"/>
  <c r="T1312" i="1"/>
  <c r="U1312" i="1"/>
  <c r="W1312" i="1"/>
  <c r="O1312" i="1" s="1"/>
  <c r="Y1312" i="1"/>
  <c r="AA1312" i="1"/>
  <c r="AB1312" i="1"/>
  <c r="P1313" i="1"/>
  <c r="Q1313" i="1"/>
  <c r="R1313" i="1"/>
  <c r="S1313" i="1"/>
  <c r="T1313" i="1"/>
  <c r="U1313" i="1"/>
  <c r="W1313" i="1"/>
  <c r="O1313" i="1" s="1"/>
  <c r="Y1313" i="1"/>
  <c r="AA1313" i="1"/>
  <c r="AB1313" i="1"/>
  <c r="P1314" i="1"/>
  <c r="Q1314" i="1"/>
  <c r="R1314" i="1"/>
  <c r="S1314" i="1"/>
  <c r="T1314" i="1"/>
  <c r="U1314" i="1"/>
  <c r="W1314" i="1"/>
  <c r="O1314" i="1" s="1"/>
  <c r="Y1314" i="1"/>
  <c r="AA1314" i="1"/>
  <c r="AB1314" i="1"/>
  <c r="P1315" i="1"/>
  <c r="Q1315" i="1"/>
  <c r="R1315" i="1"/>
  <c r="S1315" i="1"/>
  <c r="T1315" i="1"/>
  <c r="U1315" i="1"/>
  <c r="W1315" i="1"/>
  <c r="O1315" i="1" s="1"/>
  <c r="Y1315" i="1"/>
  <c r="AA1315" i="1"/>
  <c r="AB1315" i="1"/>
  <c r="P1316" i="1"/>
  <c r="Q1316" i="1"/>
  <c r="R1316" i="1"/>
  <c r="S1316" i="1"/>
  <c r="T1316" i="1"/>
  <c r="U1316" i="1"/>
  <c r="W1316" i="1"/>
  <c r="O1316" i="1" s="1"/>
  <c r="Y1316" i="1"/>
  <c r="AA1316" i="1"/>
  <c r="AB1316" i="1"/>
  <c r="P1317" i="1"/>
  <c r="Q1317" i="1"/>
  <c r="R1317" i="1"/>
  <c r="S1317" i="1"/>
  <c r="T1317" i="1"/>
  <c r="U1317" i="1"/>
  <c r="W1317" i="1"/>
  <c r="O1317" i="1" s="1"/>
  <c r="Y1317" i="1"/>
  <c r="AA1317" i="1"/>
  <c r="AB1317" i="1"/>
  <c r="P1318" i="1"/>
  <c r="Q1318" i="1"/>
  <c r="R1318" i="1"/>
  <c r="S1318" i="1"/>
  <c r="T1318" i="1"/>
  <c r="U1318" i="1"/>
  <c r="W1318" i="1"/>
  <c r="O1318" i="1" s="1"/>
  <c r="Y1318" i="1"/>
  <c r="AA1318" i="1"/>
  <c r="AB1318" i="1"/>
  <c r="P1319" i="1"/>
  <c r="Q1319" i="1"/>
  <c r="R1319" i="1"/>
  <c r="S1319" i="1"/>
  <c r="T1319" i="1"/>
  <c r="U1319" i="1"/>
  <c r="W1319" i="1"/>
  <c r="O1319" i="1" s="1"/>
  <c r="Y1319" i="1"/>
  <c r="AA1319" i="1"/>
  <c r="AB1319" i="1"/>
  <c r="P1320" i="1"/>
  <c r="Q1320" i="1"/>
  <c r="R1320" i="1"/>
  <c r="S1320" i="1"/>
  <c r="T1320" i="1"/>
  <c r="U1320" i="1"/>
  <c r="W1320" i="1"/>
  <c r="O1320" i="1" s="1"/>
  <c r="Y1320" i="1"/>
  <c r="AA1320" i="1"/>
  <c r="AB1320" i="1"/>
  <c r="P1321" i="1"/>
  <c r="Q1321" i="1"/>
  <c r="R1321" i="1"/>
  <c r="S1321" i="1"/>
  <c r="T1321" i="1"/>
  <c r="U1321" i="1"/>
  <c r="W1321" i="1"/>
  <c r="O1321" i="1" s="1"/>
  <c r="Y1321" i="1"/>
  <c r="AA1321" i="1"/>
  <c r="AB1321" i="1"/>
  <c r="P1322" i="1"/>
  <c r="Q1322" i="1"/>
  <c r="R1322" i="1"/>
  <c r="S1322" i="1"/>
  <c r="T1322" i="1"/>
  <c r="U1322" i="1"/>
  <c r="W1322" i="1"/>
  <c r="O1322" i="1" s="1"/>
  <c r="Y1322" i="1"/>
  <c r="AA1322" i="1"/>
  <c r="AB1322" i="1"/>
  <c r="P1323" i="1"/>
  <c r="Q1323" i="1"/>
  <c r="R1323" i="1"/>
  <c r="S1323" i="1"/>
  <c r="T1323" i="1"/>
  <c r="U1323" i="1"/>
  <c r="W1323" i="1"/>
  <c r="O1323" i="1" s="1"/>
  <c r="Y1323" i="1"/>
  <c r="AA1323" i="1"/>
  <c r="AB1323" i="1"/>
  <c r="P1324" i="1"/>
  <c r="Q1324" i="1"/>
  <c r="R1324" i="1"/>
  <c r="S1324" i="1"/>
  <c r="T1324" i="1"/>
  <c r="U1324" i="1"/>
  <c r="W1324" i="1"/>
  <c r="O1324" i="1" s="1"/>
  <c r="Y1324" i="1"/>
  <c r="AA1324" i="1"/>
  <c r="AB1324" i="1"/>
  <c r="P1325" i="1"/>
  <c r="Q1325" i="1"/>
  <c r="R1325" i="1"/>
  <c r="S1325" i="1"/>
  <c r="T1325" i="1"/>
  <c r="U1325" i="1"/>
  <c r="W1325" i="1"/>
  <c r="O1325" i="1" s="1"/>
  <c r="Y1325" i="1"/>
  <c r="AA1325" i="1"/>
  <c r="AB1325" i="1"/>
  <c r="P1326" i="1"/>
  <c r="Q1326" i="1"/>
  <c r="R1326" i="1"/>
  <c r="S1326" i="1"/>
  <c r="T1326" i="1"/>
  <c r="U1326" i="1"/>
  <c r="W1326" i="1"/>
  <c r="O1326" i="1" s="1"/>
  <c r="Y1326" i="1"/>
  <c r="AA1326" i="1"/>
  <c r="AB1326" i="1"/>
  <c r="P1327" i="1"/>
  <c r="Q1327" i="1"/>
  <c r="R1327" i="1"/>
  <c r="S1327" i="1"/>
  <c r="T1327" i="1"/>
  <c r="U1327" i="1"/>
  <c r="W1327" i="1"/>
  <c r="O1327" i="1" s="1"/>
  <c r="Y1327" i="1"/>
  <c r="AA1327" i="1"/>
  <c r="AB1327" i="1"/>
  <c r="P1328" i="1"/>
  <c r="Q1328" i="1"/>
  <c r="R1328" i="1"/>
  <c r="S1328" i="1"/>
  <c r="T1328" i="1"/>
  <c r="U1328" i="1"/>
  <c r="W1328" i="1"/>
  <c r="O1328" i="1" s="1"/>
  <c r="Y1328" i="1"/>
  <c r="AA1328" i="1"/>
  <c r="AB1328" i="1"/>
  <c r="P1329" i="1"/>
  <c r="Q1329" i="1"/>
  <c r="R1329" i="1"/>
  <c r="S1329" i="1"/>
  <c r="T1329" i="1"/>
  <c r="U1329" i="1"/>
  <c r="W1329" i="1"/>
  <c r="O1329" i="1" s="1"/>
  <c r="Y1329" i="1"/>
  <c r="AA1329" i="1"/>
  <c r="AB1329" i="1"/>
  <c r="P1330" i="1"/>
  <c r="Q1330" i="1"/>
  <c r="R1330" i="1"/>
  <c r="S1330" i="1"/>
  <c r="T1330" i="1"/>
  <c r="U1330" i="1"/>
  <c r="W1330" i="1"/>
  <c r="O1330" i="1" s="1"/>
  <c r="Y1330" i="1"/>
  <c r="AA1330" i="1"/>
  <c r="AB1330" i="1"/>
  <c r="P1331" i="1"/>
  <c r="Q1331" i="1"/>
  <c r="R1331" i="1"/>
  <c r="S1331" i="1"/>
  <c r="T1331" i="1"/>
  <c r="U1331" i="1"/>
  <c r="W1331" i="1"/>
  <c r="O1331" i="1" s="1"/>
  <c r="Y1331" i="1"/>
  <c r="AA1331" i="1"/>
  <c r="AB1331" i="1"/>
  <c r="P1332" i="1"/>
  <c r="Q1332" i="1"/>
  <c r="R1332" i="1"/>
  <c r="S1332" i="1"/>
  <c r="T1332" i="1"/>
  <c r="U1332" i="1"/>
  <c r="W1332" i="1"/>
  <c r="O1332" i="1" s="1"/>
  <c r="Y1332" i="1"/>
  <c r="AA1332" i="1"/>
  <c r="AB1332" i="1"/>
  <c r="P1333" i="1"/>
  <c r="Q1333" i="1"/>
  <c r="R1333" i="1"/>
  <c r="S1333" i="1"/>
  <c r="T1333" i="1"/>
  <c r="U1333" i="1"/>
  <c r="W1333" i="1"/>
  <c r="O1333" i="1" s="1"/>
  <c r="Y1333" i="1"/>
  <c r="AA1333" i="1"/>
  <c r="AB1333" i="1"/>
  <c r="P1334" i="1"/>
  <c r="Q1334" i="1"/>
  <c r="R1334" i="1"/>
  <c r="S1334" i="1"/>
  <c r="T1334" i="1"/>
  <c r="U1334" i="1"/>
  <c r="W1334" i="1"/>
  <c r="O1334" i="1" s="1"/>
  <c r="Y1334" i="1"/>
  <c r="AA1334" i="1"/>
  <c r="AB1334" i="1"/>
  <c r="P1335" i="1"/>
  <c r="Q1335" i="1"/>
  <c r="R1335" i="1"/>
  <c r="S1335" i="1"/>
  <c r="T1335" i="1"/>
  <c r="U1335" i="1"/>
  <c r="W1335" i="1"/>
  <c r="O1335" i="1" s="1"/>
  <c r="Y1335" i="1"/>
  <c r="AA1335" i="1"/>
  <c r="AB1335" i="1"/>
  <c r="P1336" i="1"/>
  <c r="Q1336" i="1"/>
  <c r="R1336" i="1"/>
  <c r="S1336" i="1"/>
  <c r="T1336" i="1"/>
  <c r="U1336" i="1"/>
  <c r="W1336" i="1"/>
  <c r="O1336" i="1" s="1"/>
  <c r="Y1336" i="1"/>
  <c r="AA1336" i="1"/>
  <c r="AB1336" i="1"/>
  <c r="P1337" i="1"/>
  <c r="Q1337" i="1"/>
  <c r="R1337" i="1"/>
  <c r="S1337" i="1"/>
  <c r="T1337" i="1"/>
  <c r="U1337" i="1"/>
  <c r="W1337" i="1"/>
  <c r="O1337" i="1" s="1"/>
  <c r="Y1337" i="1"/>
  <c r="AA1337" i="1"/>
  <c r="AB1337" i="1"/>
  <c r="P1338" i="1"/>
  <c r="Q1338" i="1"/>
  <c r="R1338" i="1"/>
  <c r="S1338" i="1"/>
  <c r="T1338" i="1"/>
  <c r="U1338" i="1"/>
  <c r="W1338" i="1"/>
  <c r="O1338" i="1" s="1"/>
  <c r="Y1338" i="1"/>
  <c r="AA1338" i="1"/>
  <c r="AB1338" i="1"/>
  <c r="P1339" i="1"/>
  <c r="Q1339" i="1"/>
  <c r="R1339" i="1"/>
  <c r="S1339" i="1"/>
  <c r="T1339" i="1"/>
  <c r="U1339" i="1"/>
  <c r="W1339" i="1"/>
  <c r="O1339" i="1" s="1"/>
  <c r="Y1339" i="1"/>
  <c r="AA1339" i="1"/>
  <c r="AB1339" i="1"/>
  <c r="P1340" i="1"/>
  <c r="Q1340" i="1"/>
  <c r="R1340" i="1"/>
  <c r="S1340" i="1"/>
  <c r="T1340" i="1"/>
  <c r="U1340" i="1"/>
  <c r="W1340" i="1"/>
  <c r="O1340" i="1" s="1"/>
  <c r="Y1340" i="1"/>
  <c r="AA1340" i="1"/>
  <c r="AB1340" i="1"/>
  <c r="P1341" i="1"/>
  <c r="Q1341" i="1"/>
  <c r="R1341" i="1"/>
  <c r="S1341" i="1"/>
  <c r="T1341" i="1"/>
  <c r="U1341" i="1"/>
  <c r="W1341" i="1"/>
  <c r="O1341" i="1" s="1"/>
  <c r="Y1341" i="1"/>
  <c r="AA1341" i="1"/>
  <c r="AB1341" i="1"/>
  <c r="P1342" i="1"/>
  <c r="Q1342" i="1"/>
  <c r="R1342" i="1"/>
  <c r="S1342" i="1"/>
  <c r="T1342" i="1"/>
  <c r="U1342" i="1"/>
  <c r="W1342" i="1"/>
  <c r="O1342" i="1" s="1"/>
  <c r="Y1342" i="1"/>
  <c r="AA1342" i="1"/>
  <c r="AB1342" i="1"/>
  <c r="P1343" i="1"/>
  <c r="V1343" i="1" s="1"/>
  <c r="Q1343" i="1"/>
  <c r="R1343" i="1"/>
  <c r="S1343" i="1"/>
  <c r="T1343" i="1"/>
  <c r="U1343" i="1"/>
  <c r="W1343" i="1"/>
  <c r="O1343" i="1" s="1"/>
  <c r="Y1343" i="1"/>
  <c r="AA1343" i="1"/>
  <c r="AB1343" i="1"/>
  <c r="P1344" i="1"/>
  <c r="Q1344" i="1"/>
  <c r="R1344" i="1"/>
  <c r="S1344" i="1"/>
  <c r="T1344" i="1"/>
  <c r="U1344" i="1"/>
  <c r="W1344" i="1"/>
  <c r="O1344" i="1" s="1"/>
  <c r="Y1344" i="1"/>
  <c r="AA1344" i="1"/>
  <c r="AB1344" i="1"/>
  <c r="P1345" i="1"/>
  <c r="Q1345" i="1"/>
  <c r="R1345" i="1"/>
  <c r="S1345" i="1"/>
  <c r="T1345" i="1"/>
  <c r="U1345" i="1"/>
  <c r="W1345" i="1"/>
  <c r="O1345" i="1" s="1"/>
  <c r="Y1345" i="1"/>
  <c r="AA1345" i="1"/>
  <c r="AB1345" i="1"/>
  <c r="P1346" i="1"/>
  <c r="Q1346" i="1"/>
  <c r="R1346" i="1"/>
  <c r="S1346" i="1"/>
  <c r="T1346" i="1"/>
  <c r="U1346" i="1"/>
  <c r="W1346" i="1"/>
  <c r="O1346" i="1" s="1"/>
  <c r="Y1346" i="1"/>
  <c r="AA1346" i="1"/>
  <c r="AB1346" i="1"/>
  <c r="P1347" i="1"/>
  <c r="Q1347" i="1"/>
  <c r="R1347" i="1"/>
  <c r="S1347" i="1"/>
  <c r="T1347" i="1"/>
  <c r="U1347" i="1"/>
  <c r="W1347" i="1"/>
  <c r="O1347" i="1" s="1"/>
  <c r="Y1347" i="1"/>
  <c r="AA1347" i="1"/>
  <c r="AB1347" i="1"/>
  <c r="P1348" i="1"/>
  <c r="Q1348" i="1"/>
  <c r="R1348" i="1"/>
  <c r="S1348" i="1"/>
  <c r="T1348" i="1"/>
  <c r="U1348" i="1"/>
  <c r="W1348" i="1"/>
  <c r="O1348" i="1" s="1"/>
  <c r="Y1348" i="1"/>
  <c r="AA1348" i="1"/>
  <c r="AB1348" i="1"/>
  <c r="P1349" i="1"/>
  <c r="Q1349" i="1"/>
  <c r="R1349" i="1"/>
  <c r="S1349" i="1"/>
  <c r="T1349" i="1"/>
  <c r="U1349" i="1"/>
  <c r="W1349" i="1"/>
  <c r="O1349" i="1" s="1"/>
  <c r="Y1349" i="1"/>
  <c r="AA1349" i="1"/>
  <c r="AB1349" i="1"/>
  <c r="P1350" i="1"/>
  <c r="Q1350" i="1"/>
  <c r="R1350" i="1"/>
  <c r="S1350" i="1"/>
  <c r="T1350" i="1"/>
  <c r="U1350" i="1"/>
  <c r="W1350" i="1"/>
  <c r="O1350" i="1" s="1"/>
  <c r="Y1350" i="1"/>
  <c r="AA1350" i="1"/>
  <c r="AB1350" i="1"/>
  <c r="P1351" i="1"/>
  <c r="Q1351" i="1"/>
  <c r="R1351" i="1"/>
  <c r="S1351" i="1"/>
  <c r="T1351" i="1"/>
  <c r="U1351" i="1"/>
  <c r="W1351" i="1"/>
  <c r="O1351" i="1" s="1"/>
  <c r="Y1351" i="1"/>
  <c r="AA1351" i="1"/>
  <c r="AB1351" i="1"/>
  <c r="P1352" i="1"/>
  <c r="Q1352" i="1"/>
  <c r="R1352" i="1"/>
  <c r="S1352" i="1"/>
  <c r="T1352" i="1"/>
  <c r="U1352" i="1"/>
  <c r="W1352" i="1"/>
  <c r="O1352" i="1" s="1"/>
  <c r="Y1352" i="1"/>
  <c r="AA1352" i="1"/>
  <c r="AB1352" i="1"/>
  <c r="P1353" i="1"/>
  <c r="Q1353" i="1"/>
  <c r="R1353" i="1"/>
  <c r="S1353" i="1"/>
  <c r="T1353" i="1"/>
  <c r="U1353" i="1"/>
  <c r="W1353" i="1"/>
  <c r="O1353" i="1" s="1"/>
  <c r="Y1353" i="1"/>
  <c r="AA1353" i="1"/>
  <c r="AB1353" i="1"/>
  <c r="P1354" i="1"/>
  <c r="Q1354" i="1"/>
  <c r="R1354" i="1"/>
  <c r="S1354" i="1"/>
  <c r="T1354" i="1"/>
  <c r="U1354" i="1"/>
  <c r="W1354" i="1"/>
  <c r="O1354" i="1" s="1"/>
  <c r="Y1354" i="1"/>
  <c r="AA1354" i="1"/>
  <c r="AB1354" i="1"/>
  <c r="P1355" i="1"/>
  <c r="Q1355" i="1"/>
  <c r="R1355" i="1"/>
  <c r="S1355" i="1"/>
  <c r="T1355" i="1"/>
  <c r="U1355" i="1"/>
  <c r="W1355" i="1"/>
  <c r="O1355" i="1" s="1"/>
  <c r="Y1355" i="1"/>
  <c r="AA1355" i="1"/>
  <c r="AB1355" i="1"/>
  <c r="P1356" i="1"/>
  <c r="Q1356" i="1"/>
  <c r="R1356" i="1"/>
  <c r="S1356" i="1"/>
  <c r="T1356" i="1"/>
  <c r="U1356" i="1"/>
  <c r="W1356" i="1"/>
  <c r="O1356" i="1" s="1"/>
  <c r="Y1356" i="1"/>
  <c r="AA1356" i="1"/>
  <c r="AB1356" i="1"/>
  <c r="P1357" i="1"/>
  <c r="Q1357" i="1"/>
  <c r="R1357" i="1"/>
  <c r="S1357" i="1"/>
  <c r="T1357" i="1"/>
  <c r="U1357" i="1"/>
  <c r="W1357" i="1"/>
  <c r="O1357" i="1" s="1"/>
  <c r="Y1357" i="1"/>
  <c r="AA1357" i="1"/>
  <c r="AB1357" i="1"/>
  <c r="P1358" i="1"/>
  <c r="Q1358" i="1"/>
  <c r="R1358" i="1"/>
  <c r="S1358" i="1"/>
  <c r="T1358" i="1"/>
  <c r="U1358" i="1"/>
  <c r="W1358" i="1"/>
  <c r="O1358" i="1" s="1"/>
  <c r="Y1358" i="1"/>
  <c r="AA1358" i="1"/>
  <c r="AB1358" i="1"/>
  <c r="P1359" i="1"/>
  <c r="Q1359" i="1"/>
  <c r="R1359" i="1"/>
  <c r="S1359" i="1"/>
  <c r="T1359" i="1"/>
  <c r="U1359" i="1"/>
  <c r="W1359" i="1"/>
  <c r="O1359" i="1" s="1"/>
  <c r="Y1359" i="1"/>
  <c r="AA1359" i="1"/>
  <c r="AB1359" i="1"/>
  <c r="P1360" i="1"/>
  <c r="Q1360" i="1"/>
  <c r="R1360" i="1"/>
  <c r="S1360" i="1"/>
  <c r="T1360" i="1"/>
  <c r="U1360" i="1"/>
  <c r="W1360" i="1"/>
  <c r="O1360" i="1" s="1"/>
  <c r="Y1360" i="1"/>
  <c r="AA1360" i="1"/>
  <c r="AB1360" i="1"/>
  <c r="P1361" i="1"/>
  <c r="Q1361" i="1"/>
  <c r="R1361" i="1"/>
  <c r="S1361" i="1"/>
  <c r="T1361" i="1"/>
  <c r="U1361" i="1"/>
  <c r="W1361" i="1"/>
  <c r="O1361" i="1" s="1"/>
  <c r="Y1361" i="1"/>
  <c r="AA1361" i="1"/>
  <c r="AB1361" i="1"/>
  <c r="P1362" i="1"/>
  <c r="Q1362" i="1"/>
  <c r="R1362" i="1"/>
  <c r="S1362" i="1"/>
  <c r="T1362" i="1"/>
  <c r="U1362" i="1"/>
  <c r="W1362" i="1"/>
  <c r="O1362" i="1" s="1"/>
  <c r="Y1362" i="1"/>
  <c r="AA1362" i="1"/>
  <c r="AB1362" i="1"/>
  <c r="P1363" i="1"/>
  <c r="Q1363" i="1"/>
  <c r="R1363" i="1"/>
  <c r="S1363" i="1"/>
  <c r="T1363" i="1"/>
  <c r="U1363" i="1"/>
  <c r="W1363" i="1"/>
  <c r="O1363" i="1" s="1"/>
  <c r="Y1363" i="1"/>
  <c r="AA1363" i="1"/>
  <c r="AB1363" i="1"/>
  <c r="P1364" i="1"/>
  <c r="Q1364" i="1"/>
  <c r="R1364" i="1"/>
  <c r="S1364" i="1"/>
  <c r="T1364" i="1"/>
  <c r="U1364" i="1"/>
  <c r="W1364" i="1"/>
  <c r="O1364" i="1" s="1"/>
  <c r="Y1364" i="1"/>
  <c r="AA1364" i="1"/>
  <c r="AB1364" i="1"/>
  <c r="P1365" i="1"/>
  <c r="Q1365" i="1"/>
  <c r="R1365" i="1"/>
  <c r="S1365" i="1"/>
  <c r="T1365" i="1"/>
  <c r="U1365" i="1"/>
  <c r="W1365" i="1"/>
  <c r="O1365" i="1" s="1"/>
  <c r="Y1365" i="1"/>
  <c r="AA1365" i="1"/>
  <c r="AB1365" i="1"/>
  <c r="P1366" i="1"/>
  <c r="Q1366" i="1"/>
  <c r="R1366" i="1"/>
  <c r="S1366" i="1"/>
  <c r="T1366" i="1"/>
  <c r="U1366" i="1"/>
  <c r="W1366" i="1"/>
  <c r="O1366" i="1" s="1"/>
  <c r="Y1366" i="1"/>
  <c r="AA1366" i="1"/>
  <c r="AB1366" i="1"/>
  <c r="P1367" i="1"/>
  <c r="Q1367" i="1"/>
  <c r="R1367" i="1"/>
  <c r="S1367" i="1"/>
  <c r="T1367" i="1"/>
  <c r="U1367" i="1"/>
  <c r="W1367" i="1"/>
  <c r="O1367" i="1" s="1"/>
  <c r="Y1367" i="1"/>
  <c r="AA1367" i="1"/>
  <c r="AB1367" i="1"/>
  <c r="P1368" i="1"/>
  <c r="Q1368" i="1"/>
  <c r="R1368" i="1"/>
  <c r="S1368" i="1"/>
  <c r="T1368" i="1"/>
  <c r="U1368" i="1"/>
  <c r="W1368" i="1"/>
  <c r="O1368" i="1" s="1"/>
  <c r="Y1368" i="1"/>
  <c r="AA1368" i="1"/>
  <c r="AB1368" i="1"/>
  <c r="P1369" i="1"/>
  <c r="Q1369" i="1"/>
  <c r="R1369" i="1"/>
  <c r="S1369" i="1"/>
  <c r="T1369" i="1"/>
  <c r="U1369" i="1"/>
  <c r="W1369" i="1"/>
  <c r="O1369" i="1" s="1"/>
  <c r="Y1369" i="1"/>
  <c r="AA1369" i="1"/>
  <c r="AB1369" i="1"/>
  <c r="P1370" i="1"/>
  <c r="Q1370" i="1"/>
  <c r="R1370" i="1"/>
  <c r="S1370" i="1"/>
  <c r="T1370" i="1"/>
  <c r="U1370" i="1"/>
  <c r="W1370" i="1"/>
  <c r="O1370" i="1" s="1"/>
  <c r="Y1370" i="1"/>
  <c r="AA1370" i="1"/>
  <c r="AB1370" i="1"/>
  <c r="P1371" i="1"/>
  <c r="Q1371" i="1"/>
  <c r="R1371" i="1"/>
  <c r="S1371" i="1"/>
  <c r="T1371" i="1"/>
  <c r="U1371" i="1"/>
  <c r="W1371" i="1"/>
  <c r="O1371" i="1" s="1"/>
  <c r="Y1371" i="1"/>
  <c r="AA1371" i="1"/>
  <c r="AB1371" i="1"/>
  <c r="P1372" i="1"/>
  <c r="Q1372" i="1"/>
  <c r="R1372" i="1"/>
  <c r="S1372" i="1"/>
  <c r="T1372" i="1"/>
  <c r="U1372" i="1"/>
  <c r="W1372" i="1"/>
  <c r="O1372" i="1" s="1"/>
  <c r="Y1372" i="1"/>
  <c r="AA1372" i="1"/>
  <c r="AB1372" i="1"/>
  <c r="P1373" i="1"/>
  <c r="Q1373" i="1"/>
  <c r="R1373" i="1"/>
  <c r="S1373" i="1"/>
  <c r="T1373" i="1"/>
  <c r="U1373" i="1"/>
  <c r="W1373" i="1"/>
  <c r="O1373" i="1" s="1"/>
  <c r="Y1373" i="1"/>
  <c r="AA1373" i="1"/>
  <c r="AB1373" i="1"/>
  <c r="P1374" i="1"/>
  <c r="Q1374" i="1"/>
  <c r="R1374" i="1"/>
  <c r="S1374" i="1"/>
  <c r="T1374" i="1"/>
  <c r="U1374" i="1"/>
  <c r="W1374" i="1"/>
  <c r="O1374" i="1" s="1"/>
  <c r="Y1374" i="1"/>
  <c r="AA1374" i="1"/>
  <c r="AB1374" i="1"/>
  <c r="P1375" i="1"/>
  <c r="Q1375" i="1"/>
  <c r="R1375" i="1"/>
  <c r="S1375" i="1"/>
  <c r="T1375" i="1"/>
  <c r="U1375" i="1"/>
  <c r="W1375" i="1"/>
  <c r="O1375" i="1" s="1"/>
  <c r="Y1375" i="1"/>
  <c r="AA1375" i="1"/>
  <c r="AB1375" i="1"/>
  <c r="P1376" i="1"/>
  <c r="Q1376" i="1"/>
  <c r="R1376" i="1"/>
  <c r="S1376" i="1"/>
  <c r="T1376" i="1"/>
  <c r="U1376" i="1"/>
  <c r="W1376" i="1"/>
  <c r="O1376" i="1" s="1"/>
  <c r="Y1376" i="1"/>
  <c r="AA1376" i="1"/>
  <c r="AB1376" i="1"/>
  <c r="P1377" i="1"/>
  <c r="Q1377" i="1"/>
  <c r="R1377" i="1"/>
  <c r="S1377" i="1"/>
  <c r="T1377" i="1"/>
  <c r="U1377" i="1"/>
  <c r="W1377" i="1"/>
  <c r="O1377" i="1" s="1"/>
  <c r="Y1377" i="1"/>
  <c r="AA1377" i="1"/>
  <c r="AB1377" i="1"/>
  <c r="P1378" i="1"/>
  <c r="Q1378" i="1"/>
  <c r="R1378" i="1"/>
  <c r="S1378" i="1"/>
  <c r="T1378" i="1"/>
  <c r="U1378" i="1"/>
  <c r="W1378" i="1"/>
  <c r="O1378" i="1" s="1"/>
  <c r="Y1378" i="1"/>
  <c r="AA1378" i="1"/>
  <c r="AB1378" i="1"/>
  <c r="P1379" i="1"/>
  <c r="Q1379" i="1"/>
  <c r="R1379" i="1"/>
  <c r="S1379" i="1"/>
  <c r="T1379" i="1"/>
  <c r="U1379" i="1"/>
  <c r="W1379" i="1"/>
  <c r="O1379" i="1" s="1"/>
  <c r="Y1379" i="1"/>
  <c r="AA1379" i="1"/>
  <c r="AB1379" i="1"/>
  <c r="P1380" i="1"/>
  <c r="Q1380" i="1"/>
  <c r="R1380" i="1"/>
  <c r="S1380" i="1"/>
  <c r="T1380" i="1"/>
  <c r="U1380" i="1"/>
  <c r="W1380" i="1"/>
  <c r="O1380" i="1" s="1"/>
  <c r="Y1380" i="1"/>
  <c r="AA1380" i="1"/>
  <c r="AB1380" i="1"/>
  <c r="P1381" i="1"/>
  <c r="Q1381" i="1"/>
  <c r="R1381" i="1"/>
  <c r="S1381" i="1"/>
  <c r="T1381" i="1"/>
  <c r="U1381" i="1"/>
  <c r="W1381" i="1"/>
  <c r="O1381" i="1" s="1"/>
  <c r="Y1381" i="1"/>
  <c r="AA1381" i="1"/>
  <c r="AB1381" i="1"/>
  <c r="P1382" i="1"/>
  <c r="Q1382" i="1"/>
  <c r="R1382" i="1"/>
  <c r="S1382" i="1"/>
  <c r="T1382" i="1"/>
  <c r="U1382" i="1"/>
  <c r="W1382" i="1"/>
  <c r="O1382" i="1" s="1"/>
  <c r="Y1382" i="1"/>
  <c r="AA1382" i="1"/>
  <c r="AB1382" i="1"/>
  <c r="P1383" i="1"/>
  <c r="Q1383" i="1"/>
  <c r="R1383" i="1"/>
  <c r="S1383" i="1"/>
  <c r="T1383" i="1"/>
  <c r="U1383" i="1"/>
  <c r="W1383" i="1"/>
  <c r="O1383" i="1" s="1"/>
  <c r="Y1383" i="1"/>
  <c r="AA1383" i="1"/>
  <c r="AB1383" i="1"/>
  <c r="P1384" i="1"/>
  <c r="Q1384" i="1"/>
  <c r="R1384" i="1"/>
  <c r="S1384" i="1"/>
  <c r="T1384" i="1"/>
  <c r="U1384" i="1"/>
  <c r="W1384" i="1"/>
  <c r="O1384" i="1" s="1"/>
  <c r="Y1384" i="1"/>
  <c r="AA1384" i="1"/>
  <c r="AB1384" i="1"/>
  <c r="P1385" i="1"/>
  <c r="Q1385" i="1"/>
  <c r="R1385" i="1"/>
  <c r="S1385" i="1"/>
  <c r="T1385" i="1"/>
  <c r="U1385" i="1"/>
  <c r="W1385" i="1"/>
  <c r="O1385" i="1" s="1"/>
  <c r="Y1385" i="1"/>
  <c r="AA1385" i="1"/>
  <c r="AB1385" i="1"/>
  <c r="P1386" i="1"/>
  <c r="Q1386" i="1"/>
  <c r="R1386" i="1"/>
  <c r="S1386" i="1"/>
  <c r="T1386" i="1"/>
  <c r="U1386" i="1"/>
  <c r="W1386" i="1"/>
  <c r="O1386" i="1" s="1"/>
  <c r="Y1386" i="1"/>
  <c r="AA1386" i="1"/>
  <c r="AB1386" i="1"/>
  <c r="P1387" i="1"/>
  <c r="Q1387" i="1"/>
  <c r="R1387" i="1"/>
  <c r="S1387" i="1"/>
  <c r="T1387" i="1"/>
  <c r="U1387" i="1"/>
  <c r="W1387" i="1"/>
  <c r="O1387" i="1" s="1"/>
  <c r="Y1387" i="1"/>
  <c r="AA1387" i="1"/>
  <c r="AB1387" i="1"/>
  <c r="P1388" i="1"/>
  <c r="Q1388" i="1"/>
  <c r="R1388" i="1"/>
  <c r="S1388" i="1"/>
  <c r="T1388" i="1"/>
  <c r="U1388" i="1"/>
  <c r="W1388" i="1"/>
  <c r="O1388" i="1" s="1"/>
  <c r="Y1388" i="1"/>
  <c r="AA1388" i="1"/>
  <c r="AB1388" i="1"/>
  <c r="P1389" i="1"/>
  <c r="Q1389" i="1"/>
  <c r="R1389" i="1"/>
  <c r="S1389" i="1"/>
  <c r="T1389" i="1"/>
  <c r="U1389" i="1"/>
  <c r="W1389" i="1"/>
  <c r="O1389" i="1" s="1"/>
  <c r="Y1389" i="1"/>
  <c r="AA1389" i="1"/>
  <c r="AB1389" i="1"/>
  <c r="P1390" i="1"/>
  <c r="Q1390" i="1"/>
  <c r="R1390" i="1"/>
  <c r="S1390" i="1"/>
  <c r="T1390" i="1"/>
  <c r="U1390" i="1"/>
  <c r="W1390" i="1"/>
  <c r="O1390" i="1" s="1"/>
  <c r="Y1390" i="1"/>
  <c r="AA1390" i="1"/>
  <c r="AB1390" i="1"/>
  <c r="P1391" i="1"/>
  <c r="Q1391" i="1"/>
  <c r="R1391" i="1"/>
  <c r="S1391" i="1"/>
  <c r="T1391" i="1"/>
  <c r="U1391" i="1"/>
  <c r="W1391" i="1"/>
  <c r="O1391" i="1" s="1"/>
  <c r="Y1391" i="1"/>
  <c r="AA1391" i="1"/>
  <c r="AB1391" i="1"/>
  <c r="P1392" i="1"/>
  <c r="Q1392" i="1"/>
  <c r="R1392" i="1"/>
  <c r="S1392" i="1"/>
  <c r="T1392" i="1"/>
  <c r="U1392" i="1"/>
  <c r="W1392" i="1"/>
  <c r="O1392" i="1" s="1"/>
  <c r="Y1392" i="1"/>
  <c r="AA1392" i="1"/>
  <c r="AB1392" i="1"/>
  <c r="P1393" i="1"/>
  <c r="Q1393" i="1"/>
  <c r="R1393" i="1"/>
  <c r="S1393" i="1"/>
  <c r="T1393" i="1"/>
  <c r="U1393" i="1"/>
  <c r="W1393" i="1"/>
  <c r="O1393" i="1" s="1"/>
  <c r="Y1393" i="1"/>
  <c r="AA1393" i="1"/>
  <c r="AB1393" i="1"/>
  <c r="P1394" i="1"/>
  <c r="Q1394" i="1"/>
  <c r="R1394" i="1"/>
  <c r="S1394" i="1"/>
  <c r="T1394" i="1"/>
  <c r="U1394" i="1"/>
  <c r="W1394" i="1"/>
  <c r="O1394" i="1" s="1"/>
  <c r="Y1394" i="1"/>
  <c r="AA1394" i="1"/>
  <c r="AB1394" i="1"/>
  <c r="P1395" i="1"/>
  <c r="Q1395" i="1"/>
  <c r="R1395" i="1"/>
  <c r="S1395" i="1"/>
  <c r="T1395" i="1"/>
  <c r="U1395" i="1"/>
  <c r="W1395" i="1"/>
  <c r="O1395" i="1" s="1"/>
  <c r="Y1395" i="1"/>
  <c r="AA1395" i="1"/>
  <c r="AB1395" i="1"/>
  <c r="P1396" i="1"/>
  <c r="Q1396" i="1"/>
  <c r="R1396" i="1"/>
  <c r="S1396" i="1"/>
  <c r="T1396" i="1"/>
  <c r="U1396" i="1"/>
  <c r="W1396" i="1"/>
  <c r="O1396" i="1" s="1"/>
  <c r="Y1396" i="1"/>
  <c r="AA1396" i="1"/>
  <c r="AB1396" i="1"/>
  <c r="P1397" i="1"/>
  <c r="Q1397" i="1"/>
  <c r="R1397" i="1"/>
  <c r="S1397" i="1"/>
  <c r="T1397" i="1"/>
  <c r="U1397" i="1"/>
  <c r="W1397" i="1"/>
  <c r="O1397" i="1" s="1"/>
  <c r="Y1397" i="1"/>
  <c r="AA1397" i="1"/>
  <c r="AB1397" i="1"/>
  <c r="P1398" i="1"/>
  <c r="Q1398" i="1"/>
  <c r="R1398" i="1"/>
  <c r="S1398" i="1"/>
  <c r="T1398" i="1"/>
  <c r="U1398" i="1"/>
  <c r="W1398" i="1"/>
  <c r="O1398" i="1" s="1"/>
  <c r="Y1398" i="1"/>
  <c r="AA1398" i="1"/>
  <c r="AB1398" i="1"/>
  <c r="P1399" i="1"/>
  <c r="Q1399" i="1"/>
  <c r="R1399" i="1"/>
  <c r="S1399" i="1"/>
  <c r="T1399" i="1"/>
  <c r="U1399" i="1"/>
  <c r="W1399" i="1"/>
  <c r="O1399" i="1" s="1"/>
  <c r="Y1399" i="1"/>
  <c r="AA1399" i="1"/>
  <c r="AB1399" i="1"/>
  <c r="P1400" i="1"/>
  <c r="Q1400" i="1"/>
  <c r="R1400" i="1"/>
  <c r="S1400" i="1"/>
  <c r="T1400" i="1"/>
  <c r="U1400" i="1"/>
  <c r="W1400" i="1"/>
  <c r="O1400" i="1" s="1"/>
  <c r="Y1400" i="1"/>
  <c r="AA1400" i="1"/>
  <c r="AB1400" i="1"/>
  <c r="P1401" i="1"/>
  <c r="Q1401" i="1"/>
  <c r="R1401" i="1"/>
  <c r="S1401" i="1"/>
  <c r="T1401" i="1"/>
  <c r="U1401" i="1"/>
  <c r="W1401" i="1"/>
  <c r="O1401" i="1" s="1"/>
  <c r="Y1401" i="1"/>
  <c r="AA1401" i="1"/>
  <c r="AB1401" i="1"/>
  <c r="P1402" i="1"/>
  <c r="Q1402" i="1"/>
  <c r="R1402" i="1"/>
  <c r="S1402" i="1"/>
  <c r="T1402" i="1"/>
  <c r="U1402" i="1"/>
  <c r="W1402" i="1"/>
  <c r="O1402" i="1" s="1"/>
  <c r="Y1402" i="1"/>
  <c r="AA1402" i="1"/>
  <c r="AB1402" i="1"/>
  <c r="P1403" i="1"/>
  <c r="Q1403" i="1"/>
  <c r="R1403" i="1"/>
  <c r="S1403" i="1"/>
  <c r="T1403" i="1"/>
  <c r="U1403" i="1"/>
  <c r="W1403" i="1"/>
  <c r="O1403" i="1" s="1"/>
  <c r="Y1403" i="1"/>
  <c r="AA1403" i="1"/>
  <c r="AB1403" i="1"/>
  <c r="P1404" i="1"/>
  <c r="Q1404" i="1"/>
  <c r="R1404" i="1"/>
  <c r="S1404" i="1"/>
  <c r="T1404" i="1"/>
  <c r="U1404" i="1"/>
  <c r="W1404" i="1"/>
  <c r="O1404" i="1" s="1"/>
  <c r="Y1404" i="1"/>
  <c r="AA1404" i="1"/>
  <c r="AB1404" i="1"/>
  <c r="P1405" i="1"/>
  <c r="Q1405" i="1"/>
  <c r="R1405" i="1"/>
  <c r="S1405" i="1"/>
  <c r="T1405" i="1"/>
  <c r="U1405" i="1"/>
  <c r="W1405" i="1"/>
  <c r="O1405" i="1" s="1"/>
  <c r="Y1405" i="1"/>
  <c r="AA1405" i="1"/>
  <c r="AB1405" i="1"/>
  <c r="P1406" i="1"/>
  <c r="Q1406" i="1"/>
  <c r="R1406" i="1"/>
  <c r="S1406" i="1"/>
  <c r="T1406" i="1"/>
  <c r="U1406" i="1"/>
  <c r="W1406" i="1"/>
  <c r="O1406" i="1" s="1"/>
  <c r="Y1406" i="1"/>
  <c r="AA1406" i="1"/>
  <c r="AB1406" i="1"/>
  <c r="P1407" i="1"/>
  <c r="Q1407" i="1"/>
  <c r="R1407" i="1"/>
  <c r="S1407" i="1"/>
  <c r="T1407" i="1"/>
  <c r="U1407" i="1"/>
  <c r="W1407" i="1"/>
  <c r="O1407" i="1" s="1"/>
  <c r="Y1407" i="1"/>
  <c r="AA1407" i="1"/>
  <c r="AB1407" i="1"/>
  <c r="P1408" i="1"/>
  <c r="Q1408" i="1"/>
  <c r="R1408" i="1"/>
  <c r="S1408" i="1"/>
  <c r="T1408" i="1"/>
  <c r="U1408" i="1"/>
  <c r="W1408" i="1"/>
  <c r="O1408" i="1" s="1"/>
  <c r="Y1408" i="1"/>
  <c r="AA1408" i="1"/>
  <c r="AB1408" i="1"/>
  <c r="P1409" i="1"/>
  <c r="Q1409" i="1"/>
  <c r="R1409" i="1"/>
  <c r="S1409" i="1"/>
  <c r="T1409" i="1"/>
  <c r="U1409" i="1"/>
  <c r="W1409" i="1"/>
  <c r="O1409" i="1" s="1"/>
  <c r="Y1409" i="1"/>
  <c r="AA1409" i="1"/>
  <c r="AB1409" i="1"/>
  <c r="P1410" i="1"/>
  <c r="Q1410" i="1"/>
  <c r="R1410" i="1"/>
  <c r="S1410" i="1"/>
  <c r="T1410" i="1"/>
  <c r="U1410" i="1"/>
  <c r="W1410" i="1"/>
  <c r="O1410" i="1" s="1"/>
  <c r="Y1410" i="1"/>
  <c r="AA1410" i="1"/>
  <c r="AB1410" i="1"/>
  <c r="P1411" i="1"/>
  <c r="Q1411" i="1"/>
  <c r="R1411" i="1"/>
  <c r="S1411" i="1"/>
  <c r="T1411" i="1"/>
  <c r="U1411" i="1"/>
  <c r="V1411" i="1"/>
  <c r="W1411" i="1"/>
  <c r="O1411" i="1" s="1"/>
  <c r="Y1411" i="1"/>
  <c r="AA1411" i="1"/>
  <c r="AB1411" i="1"/>
  <c r="P1412" i="1"/>
  <c r="Q1412" i="1"/>
  <c r="R1412" i="1"/>
  <c r="S1412" i="1"/>
  <c r="T1412" i="1"/>
  <c r="U1412" i="1"/>
  <c r="W1412" i="1"/>
  <c r="O1412" i="1" s="1"/>
  <c r="Y1412" i="1"/>
  <c r="AA1412" i="1"/>
  <c r="AB1412" i="1"/>
  <c r="P1413" i="1"/>
  <c r="Q1413" i="1"/>
  <c r="R1413" i="1"/>
  <c r="S1413" i="1"/>
  <c r="T1413" i="1"/>
  <c r="U1413" i="1"/>
  <c r="W1413" i="1"/>
  <c r="O1413" i="1" s="1"/>
  <c r="Y1413" i="1"/>
  <c r="AA1413" i="1"/>
  <c r="AB1413" i="1"/>
  <c r="P1414" i="1"/>
  <c r="Q1414" i="1"/>
  <c r="R1414" i="1"/>
  <c r="S1414" i="1"/>
  <c r="T1414" i="1"/>
  <c r="U1414" i="1"/>
  <c r="W1414" i="1"/>
  <c r="O1414" i="1" s="1"/>
  <c r="Y1414" i="1"/>
  <c r="AA1414" i="1"/>
  <c r="AB1414" i="1"/>
  <c r="P1415" i="1"/>
  <c r="Q1415" i="1"/>
  <c r="R1415" i="1"/>
  <c r="S1415" i="1"/>
  <c r="T1415" i="1"/>
  <c r="U1415" i="1"/>
  <c r="W1415" i="1"/>
  <c r="O1415" i="1" s="1"/>
  <c r="Y1415" i="1"/>
  <c r="AA1415" i="1"/>
  <c r="AB1415" i="1"/>
  <c r="P1416" i="1"/>
  <c r="Q1416" i="1"/>
  <c r="R1416" i="1"/>
  <c r="S1416" i="1"/>
  <c r="T1416" i="1"/>
  <c r="U1416" i="1"/>
  <c r="W1416" i="1"/>
  <c r="O1416" i="1" s="1"/>
  <c r="Y1416" i="1"/>
  <c r="AA1416" i="1"/>
  <c r="AB1416" i="1"/>
  <c r="P1417" i="1"/>
  <c r="Q1417" i="1"/>
  <c r="R1417" i="1"/>
  <c r="S1417" i="1"/>
  <c r="T1417" i="1"/>
  <c r="U1417" i="1"/>
  <c r="W1417" i="1"/>
  <c r="O1417" i="1" s="1"/>
  <c r="Y1417" i="1"/>
  <c r="AA1417" i="1"/>
  <c r="AB1417" i="1"/>
  <c r="P1418" i="1"/>
  <c r="Q1418" i="1"/>
  <c r="R1418" i="1"/>
  <c r="S1418" i="1"/>
  <c r="T1418" i="1"/>
  <c r="U1418" i="1"/>
  <c r="W1418" i="1"/>
  <c r="O1418" i="1" s="1"/>
  <c r="Y1418" i="1"/>
  <c r="AA1418" i="1"/>
  <c r="AB1418" i="1"/>
  <c r="P1419" i="1"/>
  <c r="Q1419" i="1"/>
  <c r="R1419" i="1"/>
  <c r="S1419" i="1"/>
  <c r="T1419" i="1"/>
  <c r="U1419" i="1"/>
  <c r="W1419" i="1"/>
  <c r="O1419" i="1" s="1"/>
  <c r="Y1419" i="1"/>
  <c r="AA1419" i="1"/>
  <c r="AB1419" i="1"/>
  <c r="P1420" i="1"/>
  <c r="Q1420" i="1"/>
  <c r="R1420" i="1"/>
  <c r="S1420" i="1"/>
  <c r="T1420" i="1"/>
  <c r="U1420" i="1"/>
  <c r="W1420" i="1"/>
  <c r="O1420" i="1" s="1"/>
  <c r="Y1420" i="1"/>
  <c r="AA1420" i="1"/>
  <c r="AB1420" i="1"/>
  <c r="P1421" i="1"/>
  <c r="Q1421" i="1"/>
  <c r="R1421" i="1"/>
  <c r="S1421" i="1"/>
  <c r="T1421" i="1"/>
  <c r="U1421" i="1"/>
  <c r="W1421" i="1"/>
  <c r="O1421" i="1" s="1"/>
  <c r="Y1421" i="1"/>
  <c r="AA1421" i="1"/>
  <c r="AB1421" i="1"/>
  <c r="P1422" i="1"/>
  <c r="Q1422" i="1"/>
  <c r="R1422" i="1"/>
  <c r="S1422" i="1"/>
  <c r="T1422" i="1"/>
  <c r="U1422" i="1"/>
  <c r="W1422" i="1"/>
  <c r="O1422" i="1" s="1"/>
  <c r="Y1422" i="1"/>
  <c r="AA1422" i="1"/>
  <c r="AB1422" i="1"/>
  <c r="P1423" i="1"/>
  <c r="Q1423" i="1"/>
  <c r="R1423" i="1"/>
  <c r="S1423" i="1"/>
  <c r="T1423" i="1"/>
  <c r="U1423" i="1"/>
  <c r="W1423" i="1"/>
  <c r="O1423" i="1" s="1"/>
  <c r="Y1423" i="1"/>
  <c r="AA1423" i="1"/>
  <c r="AB1423" i="1"/>
  <c r="P1424" i="1"/>
  <c r="Q1424" i="1"/>
  <c r="R1424" i="1"/>
  <c r="S1424" i="1"/>
  <c r="T1424" i="1"/>
  <c r="U1424" i="1"/>
  <c r="W1424" i="1"/>
  <c r="O1424" i="1" s="1"/>
  <c r="Y1424" i="1"/>
  <c r="AA1424" i="1"/>
  <c r="AB1424" i="1"/>
  <c r="P1425" i="1"/>
  <c r="Q1425" i="1"/>
  <c r="R1425" i="1"/>
  <c r="S1425" i="1"/>
  <c r="T1425" i="1"/>
  <c r="U1425" i="1"/>
  <c r="W1425" i="1"/>
  <c r="O1425" i="1" s="1"/>
  <c r="Y1425" i="1"/>
  <c r="AA1425" i="1"/>
  <c r="AB1425" i="1"/>
  <c r="P1426" i="1"/>
  <c r="Q1426" i="1"/>
  <c r="R1426" i="1"/>
  <c r="S1426" i="1"/>
  <c r="T1426" i="1"/>
  <c r="U1426" i="1"/>
  <c r="W1426" i="1"/>
  <c r="O1426" i="1" s="1"/>
  <c r="Y1426" i="1"/>
  <c r="AA1426" i="1"/>
  <c r="AB1426" i="1"/>
  <c r="P1427" i="1"/>
  <c r="Q1427" i="1"/>
  <c r="R1427" i="1"/>
  <c r="S1427" i="1"/>
  <c r="T1427" i="1"/>
  <c r="U1427" i="1"/>
  <c r="W1427" i="1"/>
  <c r="O1427" i="1" s="1"/>
  <c r="Y1427" i="1"/>
  <c r="AA1427" i="1"/>
  <c r="AB1427" i="1"/>
  <c r="P1428" i="1"/>
  <c r="Q1428" i="1"/>
  <c r="R1428" i="1"/>
  <c r="S1428" i="1"/>
  <c r="T1428" i="1"/>
  <c r="U1428" i="1"/>
  <c r="W1428" i="1"/>
  <c r="O1428" i="1" s="1"/>
  <c r="Y1428" i="1"/>
  <c r="AA1428" i="1"/>
  <c r="AB1428" i="1"/>
  <c r="P1429" i="1"/>
  <c r="Q1429" i="1"/>
  <c r="R1429" i="1"/>
  <c r="S1429" i="1"/>
  <c r="T1429" i="1"/>
  <c r="U1429" i="1"/>
  <c r="W1429" i="1"/>
  <c r="O1429" i="1" s="1"/>
  <c r="Y1429" i="1"/>
  <c r="AA1429" i="1"/>
  <c r="AB1429" i="1"/>
  <c r="P1430" i="1"/>
  <c r="Q1430" i="1"/>
  <c r="R1430" i="1"/>
  <c r="S1430" i="1"/>
  <c r="T1430" i="1"/>
  <c r="U1430" i="1"/>
  <c r="W1430" i="1"/>
  <c r="O1430" i="1" s="1"/>
  <c r="Y1430" i="1"/>
  <c r="AA1430" i="1"/>
  <c r="AB1430" i="1"/>
  <c r="P1431" i="1"/>
  <c r="Q1431" i="1"/>
  <c r="R1431" i="1"/>
  <c r="S1431" i="1"/>
  <c r="T1431" i="1"/>
  <c r="U1431" i="1"/>
  <c r="W1431" i="1"/>
  <c r="O1431" i="1" s="1"/>
  <c r="Y1431" i="1"/>
  <c r="AA1431" i="1"/>
  <c r="AB1431" i="1"/>
  <c r="P1432" i="1"/>
  <c r="Q1432" i="1"/>
  <c r="R1432" i="1"/>
  <c r="S1432" i="1"/>
  <c r="T1432" i="1"/>
  <c r="U1432" i="1"/>
  <c r="W1432" i="1"/>
  <c r="O1432" i="1" s="1"/>
  <c r="Y1432" i="1"/>
  <c r="AA1432" i="1"/>
  <c r="AB1432" i="1"/>
  <c r="P1433" i="1"/>
  <c r="Q1433" i="1"/>
  <c r="R1433" i="1"/>
  <c r="S1433" i="1"/>
  <c r="T1433" i="1"/>
  <c r="U1433" i="1"/>
  <c r="W1433" i="1"/>
  <c r="O1433" i="1" s="1"/>
  <c r="Y1433" i="1"/>
  <c r="AA1433" i="1"/>
  <c r="AB1433" i="1"/>
  <c r="P1434" i="1"/>
  <c r="Q1434" i="1"/>
  <c r="R1434" i="1"/>
  <c r="S1434" i="1"/>
  <c r="T1434" i="1"/>
  <c r="U1434" i="1"/>
  <c r="W1434" i="1"/>
  <c r="O1434" i="1" s="1"/>
  <c r="Y1434" i="1"/>
  <c r="AA1434" i="1"/>
  <c r="AB1434" i="1"/>
  <c r="P1435" i="1"/>
  <c r="Q1435" i="1"/>
  <c r="R1435" i="1"/>
  <c r="S1435" i="1"/>
  <c r="T1435" i="1"/>
  <c r="U1435" i="1"/>
  <c r="W1435" i="1"/>
  <c r="O1435" i="1" s="1"/>
  <c r="Y1435" i="1"/>
  <c r="AA1435" i="1"/>
  <c r="AB1435" i="1"/>
  <c r="P1436" i="1"/>
  <c r="Q1436" i="1"/>
  <c r="R1436" i="1"/>
  <c r="S1436" i="1"/>
  <c r="T1436" i="1"/>
  <c r="U1436" i="1"/>
  <c r="W1436" i="1"/>
  <c r="O1436" i="1" s="1"/>
  <c r="Y1436" i="1"/>
  <c r="AA1436" i="1"/>
  <c r="AB1436" i="1"/>
  <c r="P1437" i="1"/>
  <c r="Q1437" i="1"/>
  <c r="R1437" i="1"/>
  <c r="S1437" i="1"/>
  <c r="T1437" i="1"/>
  <c r="U1437" i="1"/>
  <c r="W1437" i="1"/>
  <c r="O1437" i="1" s="1"/>
  <c r="Y1437" i="1"/>
  <c r="AA1437" i="1"/>
  <c r="AB1437" i="1"/>
  <c r="P1438" i="1"/>
  <c r="Q1438" i="1"/>
  <c r="R1438" i="1"/>
  <c r="S1438" i="1"/>
  <c r="T1438" i="1"/>
  <c r="U1438" i="1"/>
  <c r="W1438" i="1"/>
  <c r="O1438" i="1" s="1"/>
  <c r="Y1438" i="1"/>
  <c r="AA1438" i="1"/>
  <c r="AB1438" i="1"/>
  <c r="P1439" i="1"/>
  <c r="Q1439" i="1"/>
  <c r="R1439" i="1"/>
  <c r="S1439" i="1"/>
  <c r="T1439" i="1"/>
  <c r="U1439" i="1"/>
  <c r="W1439" i="1"/>
  <c r="O1439" i="1" s="1"/>
  <c r="Y1439" i="1"/>
  <c r="AA1439" i="1"/>
  <c r="AB1439" i="1"/>
  <c r="P1440" i="1"/>
  <c r="Q1440" i="1"/>
  <c r="R1440" i="1"/>
  <c r="S1440" i="1"/>
  <c r="T1440" i="1"/>
  <c r="U1440" i="1"/>
  <c r="W1440" i="1"/>
  <c r="O1440" i="1" s="1"/>
  <c r="Y1440" i="1"/>
  <c r="AA1440" i="1"/>
  <c r="AB1440" i="1"/>
  <c r="P1441" i="1"/>
  <c r="Q1441" i="1"/>
  <c r="R1441" i="1"/>
  <c r="S1441" i="1"/>
  <c r="T1441" i="1"/>
  <c r="U1441" i="1"/>
  <c r="W1441" i="1"/>
  <c r="O1441" i="1" s="1"/>
  <c r="Y1441" i="1"/>
  <c r="AA1441" i="1"/>
  <c r="AB1441" i="1"/>
  <c r="P1442" i="1"/>
  <c r="Q1442" i="1"/>
  <c r="R1442" i="1"/>
  <c r="S1442" i="1"/>
  <c r="T1442" i="1"/>
  <c r="U1442" i="1"/>
  <c r="W1442" i="1"/>
  <c r="O1442" i="1" s="1"/>
  <c r="Y1442" i="1"/>
  <c r="AA1442" i="1"/>
  <c r="AB1442" i="1"/>
  <c r="P1443" i="1"/>
  <c r="Q1443" i="1"/>
  <c r="R1443" i="1"/>
  <c r="S1443" i="1"/>
  <c r="T1443" i="1"/>
  <c r="U1443" i="1"/>
  <c r="W1443" i="1"/>
  <c r="O1443" i="1" s="1"/>
  <c r="Y1443" i="1"/>
  <c r="AA1443" i="1"/>
  <c r="AB1443" i="1"/>
  <c r="P1444" i="1"/>
  <c r="Q1444" i="1"/>
  <c r="R1444" i="1"/>
  <c r="S1444" i="1"/>
  <c r="T1444" i="1"/>
  <c r="U1444" i="1"/>
  <c r="W1444" i="1"/>
  <c r="O1444" i="1" s="1"/>
  <c r="Y1444" i="1"/>
  <c r="AA1444" i="1"/>
  <c r="AB1444" i="1"/>
  <c r="P1445" i="1"/>
  <c r="Q1445" i="1"/>
  <c r="R1445" i="1"/>
  <c r="S1445" i="1"/>
  <c r="T1445" i="1"/>
  <c r="U1445" i="1"/>
  <c r="W1445" i="1"/>
  <c r="O1445" i="1" s="1"/>
  <c r="Y1445" i="1"/>
  <c r="AA1445" i="1"/>
  <c r="AB1445" i="1"/>
  <c r="P1446" i="1"/>
  <c r="Q1446" i="1"/>
  <c r="R1446" i="1"/>
  <c r="S1446" i="1"/>
  <c r="T1446" i="1"/>
  <c r="U1446" i="1"/>
  <c r="W1446" i="1"/>
  <c r="O1446" i="1" s="1"/>
  <c r="Y1446" i="1"/>
  <c r="AA1446" i="1"/>
  <c r="AB1446" i="1"/>
  <c r="P1447" i="1"/>
  <c r="Q1447" i="1"/>
  <c r="R1447" i="1"/>
  <c r="S1447" i="1"/>
  <c r="T1447" i="1"/>
  <c r="U1447" i="1"/>
  <c r="W1447" i="1"/>
  <c r="O1447" i="1" s="1"/>
  <c r="Y1447" i="1"/>
  <c r="AA1447" i="1"/>
  <c r="AB1447" i="1"/>
  <c r="P1448" i="1"/>
  <c r="Q1448" i="1"/>
  <c r="R1448" i="1"/>
  <c r="S1448" i="1"/>
  <c r="T1448" i="1"/>
  <c r="U1448" i="1"/>
  <c r="W1448" i="1"/>
  <c r="O1448" i="1" s="1"/>
  <c r="Y1448" i="1"/>
  <c r="AA1448" i="1"/>
  <c r="AB1448" i="1"/>
  <c r="P1449" i="1"/>
  <c r="Q1449" i="1"/>
  <c r="R1449" i="1"/>
  <c r="S1449" i="1"/>
  <c r="T1449" i="1"/>
  <c r="U1449" i="1"/>
  <c r="W1449" i="1"/>
  <c r="O1449" i="1" s="1"/>
  <c r="Y1449" i="1"/>
  <c r="AA1449" i="1"/>
  <c r="AB1449" i="1"/>
  <c r="P1450" i="1"/>
  <c r="Q1450" i="1"/>
  <c r="R1450" i="1"/>
  <c r="S1450" i="1"/>
  <c r="T1450" i="1"/>
  <c r="U1450" i="1"/>
  <c r="W1450" i="1"/>
  <c r="O1450" i="1" s="1"/>
  <c r="Y1450" i="1"/>
  <c r="AA1450" i="1"/>
  <c r="AB1450" i="1"/>
  <c r="P1451" i="1"/>
  <c r="Q1451" i="1"/>
  <c r="R1451" i="1"/>
  <c r="S1451" i="1"/>
  <c r="T1451" i="1"/>
  <c r="U1451" i="1"/>
  <c r="W1451" i="1"/>
  <c r="O1451" i="1" s="1"/>
  <c r="Y1451" i="1"/>
  <c r="AA1451" i="1"/>
  <c r="AB1451" i="1"/>
  <c r="P1452" i="1"/>
  <c r="Q1452" i="1"/>
  <c r="R1452" i="1"/>
  <c r="S1452" i="1"/>
  <c r="T1452" i="1"/>
  <c r="U1452" i="1"/>
  <c r="W1452" i="1"/>
  <c r="O1452" i="1" s="1"/>
  <c r="Y1452" i="1"/>
  <c r="AA1452" i="1"/>
  <c r="AB1452" i="1"/>
  <c r="P1453" i="1"/>
  <c r="Q1453" i="1"/>
  <c r="R1453" i="1"/>
  <c r="S1453" i="1"/>
  <c r="T1453" i="1"/>
  <c r="U1453" i="1"/>
  <c r="W1453" i="1"/>
  <c r="O1453" i="1" s="1"/>
  <c r="Y1453" i="1"/>
  <c r="AA1453" i="1"/>
  <c r="AB1453" i="1"/>
  <c r="P1454" i="1"/>
  <c r="Q1454" i="1"/>
  <c r="R1454" i="1"/>
  <c r="S1454" i="1"/>
  <c r="T1454" i="1"/>
  <c r="U1454" i="1"/>
  <c r="W1454" i="1"/>
  <c r="O1454" i="1" s="1"/>
  <c r="Y1454" i="1"/>
  <c r="AA1454" i="1"/>
  <c r="AB1454" i="1"/>
  <c r="P1455" i="1"/>
  <c r="Q1455" i="1"/>
  <c r="R1455" i="1"/>
  <c r="S1455" i="1"/>
  <c r="T1455" i="1"/>
  <c r="U1455" i="1"/>
  <c r="W1455" i="1"/>
  <c r="O1455" i="1" s="1"/>
  <c r="Y1455" i="1"/>
  <c r="AA1455" i="1"/>
  <c r="AB1455" i="1"/>
  <c r="P1456" i="1"/>
  <c r="Q1456" i="1"/>
  <c r="R1456" i="1"/>
  <c r="S1456" i="1"/>
  <c r="T1456" i="1"/>
  <c r="U1456" i="1"/>
  <c r="W1456" i="1"/>
  <c r="O1456" i="1" s="1"/>
  <c r="Y1456" i="1"/>
  <c r="AA1456" i="1"/>
  <c r="AB1456" i="1"/>
  <c r="P1457" i="1"/>
  <c r="Q1457" i="1"/>
  <c r="R1457" i="1"/>
  <c r="S1457" i="1"/>
  <c r="T1457" i="1"/>
  <c r="U1457" i="1"/>
  <c r="W1457" i="1"/>
  <c r="O1457" i="1" s="1"/>
  <c r="Y1457" i="1"/>
  <c r="AA1457" i="1"/>
  <c r="AB1457" i="1"/>
  <c r="P1458" i="1"/>
  <c r="Q1458" i="1"/>
  <c r="R1458" i="1"/>
  <c r="S1458" i="1"/>
  <c r="T1458" i="1"/>
  <c r="U1458" i="1"/>
  <c r="W1458" i="1"/>
  <c r="O1458" i="1" s="1"/>
  <c r="Y1458" i="1"/>
  <c r="AA1458" i="1"/>
  <c r="AB1458" i="1"/>
  <c r="P1459" i="1"/>
  <c r="Q1459" i="1"/>
  <c r="R1459" i="1"/>
  <c r="S1459" i="1"/>
  <c r="T1459" i="1"/>
  <c r="U1459" i="1"/>
  <c r="W1459" i="1"/>
  <c r="O1459" i="1" s="1"/>
  <c r="Y1459" i="1"/>
  <c r="AA1459" i="1"/>
  <c r="AB1459" i="1"/>
  <c r="P1460" i="1"/>
  <c r="Q1460" i="1"/>
  <c r="R1460" i="1"/>
  <c r="S1460" i="1"/>
  <c r="T1460" i="1"/>
  <c r="U1460" i="1"/>
  <c r="W1460" i="1"/>
  <c r="O1460" i="1" s="1"/>
  <c r="Y1460" i="1"/>
  <c r="AA1460" i="1"/>
  <c r="AB1460" i="1"/>
  <c r="P1461" i="1"/>
  <c r="Q1461" i="1"/>
  <c r="R1461" i="1"/>
  <c r="S1461" i="1"/>
  <c r="T1461" i="1"/>
  <c r="U1461" i="1"/>
  <c r="W1461" i="1"/>
  <c r="O1461" i="1" s="1"/>
  <c r="Y1461" i="1"/>
  <c r="AA1461" i="1"/>
  <c r="AB1461" i="1"/>
  <c r="P1462" i="1"/>
  <c r="Q1462" i="1"/>
  <c r="R1462" i="1"/>
  <c r="S1462" i="1"/>
  <c r="T1462" i="1"/>
  <c r="U1462" i="1"/>
  <c r="W1462" i="1"/>
  <c r="O1462" i="1" s="1"/>
  <c r="Y1462" i="1"/>
  <c r="AA1462" i="1"/>
  <c r="AB1462" i="1"/>
  <c r="P1463" i="1"/>
  <c r="Q1463" i="1"/>
  <c r="R1463" i="1"/>
  <c r="S1463" i="1"/>
  <c r="T1463" i="1"/>
  <c r="U1463" i="1"/>
  <c r="W1463" i="1"/>
  <c r="O1463" i="1" s="1"/>
  <c r="Y1463" i="1"/>
  <c r="AA1463" i="1"/>
  <c r="AB1463" i="1"/>
  <c r="P1464" i="1"/>
  <c r="Q1464" i="1"/>
  <c r="R1464" i="1"/>
  <c r="S1464" i="1"/>
  <c r="T1464" i="1"/>
  <c r="U1464" i="1"/>
  <c r="W1464" i="1"/>
  <c r="O1464" i="1" s="1"/>
  <c r="Y1464" i="1"/>
  <c r="AA1464" i="1"/>
  <c r="AB1464" i="1"/>
  <c r="P1465" i="1"/>
  <c r="Q1465" i="1"/>
  <c r="R1465" i="1"/>
  <c r="S1465" i="1"/>
  <c r="T1465" i="1"/>
  <c r="U1465" i="1"/>
  <c r="W1465" i="1"/>
  <c r="O1465" i="1" s="1"/>
  <c r="Y1465" i="1"/>
  <c r="AA1465" i="1"/>
  <c r="AB1465" i="1"/>
  <c r="P1466" i="1"/>
  <c r="Q1466" i="1"/>
  <c r="R1466" i="1"/>
  <c r="S1466" i="1"/>
  <c r="T1466" i="1"/>
  <c r="U1466" i="1"/>
  <c r="W1466" i="1"/>
  <c r="O1466" i="1" s="1"/>
  <c r="Y1466" i="1"/>
  <c r="AA1466" i="1"/>
  <c r="AB1466" i="1"/>
  <c r="P1467" i="1"/>
  <c r="Q1467" i="1"/>
  <c r="R1467" i="1"/>
  <c r="S1467" i="1"/>
  <c r="T1467" i="1"/>
  <c r="U1467" i="1"/>
  <c r="W1467" i="1"/>
  <c r="O1467" i="1" s="1"/>
  <c r="Y1467" i="1"/>
  <c r="AA1467" i="1"/>
  <c r="AB1467" i="1"/>
  <c r="P1468" i="1"/>
  <c r="Q1468" i="1"/>
  <c r="R1468" i="1"/>
  <c r="S1468" i="1"/>
  <c r="T1468" i="1"/>
  <c r="U1468" i="1"/>
  <c r="W1468" i="1"/>
  <c r="O1468" i="1" s="1"/>
  <c r="Y1468" i="1"/>
  <c r="AA1468" i="1"/>
  <c r="AB1468" i="1"/>
  <c r="P1469" i="1"/>
  <c r="V1469" i="1" s="1"/>
  <c r="Q1469" i="1"/>
  <c r="R1469" i="1"/>
  <c r="S1469" i="1"/>
  <c r="T1469" i="1"/>
  <c r="U1469" i="1"/>
  <c r="W1469" i="1"/>
  <c r="O1469" i="1" s="1"/>
  <c r="Y1469" i="1"/>
  <c r="AA1469" i="1"/>
  <c r="AB1469" i="1"/>
  <c r="P1470" i="1"/>
  <c r="Q1470" i="1"/>
  <c r="R1470" i="1"/>
  <c r="S1470" i="1"/>
  <c r="T1470" i="1"/>
  <c r="U1470" i="1"/>
  <c r="W1470" i="1"/>
  <c r="O1470" i="1" s="1"/>
  <c r="Y1470" i="1"/>
  <c r="AA1470" i="1"/>
  <c r="AB1470" i="1"/>
  <c r="P1471" i="1"/>
  <c r="Q1471" i="1"/>
  <c r="R1471" i="1"/>
  <c r="S1471" i="1"/>
  <c r="T1471" i="1"/>
  <c r="U1471" i="1"/>
  <c r="W1471" i="1"/>
  <c r="O1471" i="1" s="1"/>
  <c r="Y1471" i="1"/>
  <c r="AA1471" i="1"/>
  <c r="AB1471" i="1"/>
  <c r="P1472" i="1"/>
  <c r="Q1472" i="1"/>
  <c r="R1472" i="1"/>
  <c r="S1472" i="1"/>
  <c r="T1472" i="1"/>
  <c r="U1472" i="1"/>
  <c r="W1472" i="1"/>
  <c r="O1472" i="1" s="1"/>
  <c r="Y1472" i="1"/>
  <c r="AA1472" i="1"/>
  <c r="AB1472" i="1"/>
  <c r="P1473" i="1"/>
  <c r="Q1473" i="1"/>
  <c r="R1473" i="1"/>
  <c r="S1473" i="1"/>
  <c r="T1473" i="1"/>
  <c r="U1473" i="1"/>
  <c r="W1473" i="1"/>
  <c r="O1473" i="1" s="1"/>
  <c r="Y1473" i="1"/>
  <c r="AA1473" i="1"/>
  <c r="AB1473" i="1"/>
  <c r="P1474" i="1"/>
  <c r="Q1474" i="1"/>
  <c r="R1474" i="1"/>
  <c r="S1474" i="1"/>
  <c r="T1474" i="1"/>
  <c r="U1474" i="1"/>
  <c r="W1474" i="1"/>
  <c r="O1474" i="1" s="1"/>
  <c r="Y1474" i="1"/>
  <c r="AA1474" i="1"/>
  <c r="AB1474" i="1"/>
  <c r="P1475" i="1"/>
  <c r="Q1475" i="1"/>
  <c r="R1475" i="1"/>
  <c r="S1475" i="1"/>
  <c r="T1475" i="1"/>
  <c r="U1475" i="1"/>
  <c r="W1475" i="1"/>
  <c r="O1475" i="1" s="1"/>
  <c r="Y1475" i="1"/>
  <c r="AA1475" i="1"/>
  <c r="AB1475" i="1"/>
  <c r="P1476" i="1"/>
  <c r="Q1476" i="1"/>
  <c r="R1476" i="1"/>
  <c r="S1476" i="1"/>
  <c r="T1476" i="1"/>
  <c r="U1476" i="1"/>
  <c r="W1476" i="1"/>
  <c r="O1476" i="1" s="1"/>
  <c r="Y1476" i="1"/>
  <c r="AA1476" i="1"/>
  <c r="AB1476" i="1"/>
  <c r="P1477" i="1"/>
  <c r="Q1477" i="1"/>
  <c r="R1477" i="1"/>
  <c r="S1477" i="1"/>
  <c r="T1477" i="1"/>
  <c r="U1477" i="1"/>
  <c r="W1477" i="1"/>
  <c r="O1477" i="1" s="1"/>
  <c r="Y1477" i="1"/>
  <c r="AA1477" i="1"/>
  <c r="AB1477" i="1"/>
  <c r="P1478" i="1"/>
  <c r="Q1478" i="1"/>
  <c r="R1478" i="1"/>
  <c r="S1478" i="1"/>
  <c r="T1478" i="1"/>
  <c r="U1478" i="1"/>
  <c r="W1478" i="1"/>
  <c r="O1478" i="1" s="1"/>
  <c r="Y1478" i="1"/>
  <c r="AA1478" i="1"/>
  <c r="AB1478" i="1"/>
  <c r="P1479" i="1"/>
  <c r="Q1479" i="1"/>
  <c r="R1479" i="1"/>
  <c r="S1479" i="1"/>
  <c r="T1479" i="1"/>
  <c r="U1479" i="1"/>
  <c r="W1479" i="1"/>
  <c r="O1479" i="1" s="1"/>
  <c r="Y1479" i="1"/>
  <c r="AA1479" i="1"/>
  <c r="AB1479" i="1"/>
  <c r="P1480" i="1"/>
  <c r="Q1480" i="1"/>
  <c r="R1480" i="1"/>
  <c r="S1480" i="1"/>
  <c r="T1480" i="1"/>
  <c r="U1480" i="1"/>
  <c r="W1480" i="1"/>
  <c r="O1480" i="1" s="1"/>
  <c r="Y1480" i="1"/>
  <c r="AA1480" i="1"/>
  <c r="AB1480" i="1"/>
  <c r="P1481" i="1"/>
  <c r="Q1481" i="1"/>
  <c r="R1481" i="1"/>
  <c r="S1481" i="1"/>
  <c r="T1481" i="1"/>
  <c r="U1481" i="1"/>
  <c r="W1481" i="1"/>
  <c r="O1481" i="1" s="1"/>
  <c r="Y1481" i="1"/>
  <c r="AA1481" i="1"/>
  <c r="AB1481" i="1"/>
  <c r="P1482" i="1"/>
  <c r="Q1482" i="1"/>
  <c r="R1482" i="1"/>
  <c r="S1482" i="1"/>
  <c r="T1482" i="1"/>
  <c r="U1482" i="1"/>
  <c r="W1482" i="1"/>
  <c r="O1482" i="1" s="1"/>
  <c r="Y1482" i="1"/>
  <c r="AA1482" i="1"/>
  <c r="AB1482" i="1"/>
  <c r="P1483" i="1"/>
  <c r="Q1483" i="1"/>
  <c r="R1483" i="1"/>
  <c r="S1483" i="1"/>
  <c r="T1483" i="1"/>
  <c r="U1483" i="1"/>
  <c r="W1483" i="1"/>
  <c r="O1483" i="1" s="1"/>
  <c r="Y1483" i="1"/>
  <c r="AA1483" i="1"/>
  <c r="AB1483" i="1"/>
  <c r="P1484" i="1"/>
  <c r="Q1484" i="1"/>
  <c r="R1484" i="1"/>
  <c r="S1484" i="1"/>
  <c r="T1484" i="1"/>
  <c r="U1484" i="1"/>
  <c r="W1484" i="1"/>
  <c r="O1484" i="1" s="1"/>
  <c r="Y1484" i="1"/>
  <c r="AA1484" i="1"/>
  <c r="AB1484" i="1"/>
  <c r="P1485" i="1"/>
  <c r="Q1485" i="1"/>
  <c r="R1485" i="1"/>
  <c r="S1485" i="1"/>
  <c r="T1485" i="1"/>
  <c r="U1485" i="1"/>
  <c r="W1485" i="1"/>
  <c r="O1485" i="1" s="1"/>
  <c r="Y1485" i="1"/>
  <c r="AA1485" i="1"/>
  <c r="AB1485" i="1"/>
  <c r="P1486" i="1"/>
  <c r="Q1486" i="1"/>
  <c r="R1486" i="1"/>
  <c r="S1486" i="1"/>
  <c r="T1486" i="1"/>
  <c r="U1486" i="1"/>
  <c r="W1486" i="1"/>
  <c r="O1486" i="1" s="1"/>
  <c r="Y1486" i="1"/>
  <c r="AA1486" i="1"/>
  <c r="AB1486" i="1"/>
  <c r="P1487" i="1"/>
  <c r="Q1487" i="1"/>
  <c r="R1487" i="1"/>
  <c r="S1487" i="1"/>
  <c r="T1487" i="1"/>
  <c r="U1487" i="1"/>
  <c r="W1487" i="1"/>
  <c r="O1487" i="1" s="1"/>
  <c r="Y1487" i="1"/>
  <c r="AA1487" i="1"/>
  <c r="AB1487" i="1"/>
  <c r="P1488" i="1"/>
  <c r="Q1488" i="1"/>
  <c r="R1488" i="1"/>
  <c r="S1488" i="1"/>
  <c r="T1488" i="1"/>
  <c r="U1488" i="1"/>
  <c r="W1488" i="1"/>
  <c r="O1488" i="1" s="1"/>
  <c r="Y1488" i="1"/>
  <c r="AA1488" i="1"/>
  <c r="AB1488" i="1"/>
  <c r="P1489" i="1"/>
  <c r="Q1489" i="1"/>
  <c r="R1489" i="1"/>
  <c r="S1489" i="1"/>
  <c r="T1489" i="1"/>
  <c r="U1489" i="1"/>
  <c r="W1489" i="1"/>
  <c r="O1489" i="1" s="1"/>
  <c r="Y1489" i="1"/>
  <c r="AA1489" i="1"/>
  <c r="AB1489" i="1"/>
  <c r="P1490" i="1"/>
  <c r="Q1490" i="1"/>
  <c r="R1490" i="1"/>
  <c r="S1490" i="1"/>
  <c r="T1490" i="1"/>
  <c r="U1490" i="1"/>
  <c r="W1490" i="1"/>
  <c r="O1490" i="1" s="1"/>
  <c r="Y1490" i="1"/>
  <c r="AA1490" i="1"/>
  <c r="AB1490" i="1"/>
  <c r="P1491" i="1"/>
  <c r="Q1491" i="1"/>
  <c r="R1491" i="1"/>
  <c r="S1491" i="1"/>
  <c r="T1491" i="1"/>
  <c r="U1491" i="1"/>
  <c r="W1491" i="1"/>
  <c r="O1491" i="1" s="1"/>
  <c r="Y1491" i="1"/>
  <c r="AA1491" i="1"/>
  <c r="AB1491" i="1"/>
  <c r="P1492" i="1"/>
  <c r="Q1492" i="1"/>
  <c r="R1492" i="1"/>
  <c r="S1492" i="1"/>
  <c r="T1492" i="1"/>
  <c r="U1492" i="1"/>
  <c r="W1492" i="1"/>
  <c r="O1492" i="1" s="1"/>
  <c r="Y1492" i="1"/>
  <c r="AA1492" i="1"/>
  <c r="AB1492" i="1"/>
  <c r="P1493" i="1"/>
  <c r="Q1493" i="1"/>
  <c r="R1493" i="1"/>
  <c r="S1493" i="1"/>
  <c r="T1493" i="1"/>
  <c r="U1493" i="1"/>
  <c r="W1493" i="1"/>
  <c r="O1493" i="1" s="1"/>
  <c r="Y1493" i="1"/>
  <c r="AA1493" i="1"/>
  <c r="AB1493" i="1"/>
  <c r="P1494" i="1"/>
  <c r="Q1494" i="1"/>
  <c r="R1494" i="1"/>
  <c r="S1494" i="1"/>
  <c r="T1494" i="1"/>
  <c r="U1494" i="1"/>
  <c r="W1494" i="1"/>
  <c r="O1494" i="1" s="1"/>
  <c r="Y1494" i="1"/>
  <c r="AA1494" i="1"/>
  <c r="AB1494" i="1"/>
  <c r="P1495" i="1"/>
  <c r="Q1495" i="1"/>
  <c r="R1495" i="1"/>
  <c r="S1495" i="1"/>
  <c r="T1495" i="1"/>
  <c r="U1495" i="1"/>
  <c r="W1495" i="1"/>
  <c r="O1495" i="1" s="1"/>
  <c r="Y1495" i="1"/>
  <c r="AA1495" i="1"/>
  <c r="AB1495" i="1"/>
  <c r="P1496" i="1"/>
  <c r="Q1496" i="1"/>
  <c r="R1496" i="1"/>
  <c r="S1496" i="1"/>
  <c r="T1496" i="1"/>
  <c r="U1496" i="1"/>
  <c r="W1496" i="1"/>
  <c r="O1496" i="1" s="1"/>
  <c r="Y1496" i="1"/>
  <c r="AA1496" i="1"/>
  <c r="AB1496" i="1"/>
  <c r="P1497" i="1"/>
  <c r="Q1497" i="1"/>
  <c r="R1497" i="1"/>
  <c r="S1497" i="1"/>
  <c r="T1497" i="1"/>
  <c r="U1497" i="1"/>
  <c r="W1497" i="1"/>
  <c r="O1497" i="1" s="1"/>
  <c r="Y1497" i="1"/>
  <c r="AA1497" i="1"/>
  <c r="AB1497" i="1"/>
  <c r="P1498" i="1"/>
  <c r="Q1498" i="1"/>
  <c r="R1498" i="1"/>
  <c r="S1498" i="1"/>
  <c r="T1498" i="1"/>
  <c r="U1498" i="1"/>
  <c r="W1498" i="1"/>
  <c r="O1498" i="1" s="1"/>
  <c r="Y1498" i="1"/>
  <c r="AA1498" i="1"/>
  <c r="AB1498" i="1"/>
  <c r="P1499" i="1"/>
  <c r="Q1499" i="1"/>
  <c r="R1499" i="1"/>
  <c r="S1499" i="1"/>
  <c r="T1499" i="1"/>
  <c r="U1499" i="1"/>
  <c r="W1499" i="1"/>
  <c r="O1499" i="1" s="1"/>
  <c r="Y1499" i="1"/>
  <c r="AA1499" i="1"/>
  <c r="AB1499" i="1"/>
  <c r="P1500" i="1"/>
  <c r="Q1500" i="1"/>
  <c r="R1500" i="1"/>
  <c r="S1500" i="1"/>
  <c r="T1500" i="1"/>
  <c r="U1500" i="1"/>
  <c r="W1500" i="1"/>
  <c r="O1500" i="1" s="1"/>
  <c r="Y1500" i="1"/>
  <c r="AA1500" i="1"/>
  <c r="AB1500" i="1"/>
  <c r="P1501" i="1"/>
  <c r="Q1501" i="1"/>
  <c r="R1501" i="1"/>
  <c r="S1501" i="1"/>
  <c r="T1501" i="1"/>
  <c r="U1501" i="1"/>
  <c r="W1501" i="1"/>
  <c r="O1501" i="1" s="1"/>
  <c r="Y1501" i="1"/>
  <c r="AA1501" i="1"/>
  <c r="AB1501" i="1"/>
  <c r="P1502" i="1"/>
  <c r="Q1502" i="1"/>
  <c r="R1502" i="1"/>
  <c r="S1502" i="1"/>
  <c r="T1502" i="1"/>
  <c r="U1502" i="1"/>
  <c r="W1502" i="1"/>
  <c r="O1502" i="1" s="1"/>
  <c r="Y1502" i="1"/>
  <c r="AA1502" i="1"/>
  <c r="AB1502" i="1"/>
  <c r="P1503" i="1"/>
  <c r="Q1503" i="1"/>
  <c r="R1503" i="1"/>
  <c r="S1503" i="1"/>
  <c r="T1503" i="1"/>
  <c r="U1503" i="1"/>
  <c r="W1503" i="1"/>
  <c r="O1503" i="1" s="1"/>
  <c r="Y1503" i="1"/>
  <c r="AA1503" i="1"/>
  <c r="AB1503" i="1"/>
  <c r="P1504" i="1"/>
  <c r="Q1504" i="1"/>
  <c r="R1504" i="1"/>
  <c r="S1504" i="1"/>
  <c r="T1504" i="1"/>
  <c r="U1504" i="1"/>
  <c r="W1504" i="1"/>
  <c r="O1504" i="1" s="1"/>
  <c r="Y1504" i="1"/>
  <c r="AA1504" i="1"/>
  <c r="AB1504" i="1"/>
  <c r="P1505" i="1"/>
  <c r="Q1505" i="1"/>
  <c r="R1505" i="1"/>
  <c r="S1505" i="1"/>
  <c r="T1505" i="1"/>
  <c r="U1505" i="1"/>
  <c r="W1505" i="1"/>
  <c r="O1505" i="1" s="1"/>
  <c r="Y1505" i="1"/>
  <c r="AA1505" i="1"/>
  <c r="AB1505" i="1"/>
  <c r="P1506" i="1"/>
  <c r="Q1506" i="1"/>
  <c r="R1506" i="1"/>
  <c r="S1506" i="1"/>
  <c r="T1506" i="1"/>
  <c r="U1506" i="1"/>
  <c r="W1506" i="1"/>
  <c r="O1506" i="1" s="1"/>
  <c r="Y1506" i="1"/>
  <c r="AA1506" i="1"/>
  <c r="AB1506" i="1"/>
  <c r="P1507" i="1"/>
  <c r="Q1507" i="1"/>
  <c r="R1507" i="1"/>
  <c r="S1507" i="1"/>
  <c r="T1507" i="1"/>
  <c r="U1507" i="1"/>
  <c r="W1507" i="1"/>
  <c r="O1507" i="1" s="1"/>
  <c r="Y1507" i="1"/>
  <c r="AA1507" i="1"/>
  <c r="AB1507" i="1"/>
  <c r="P1508" i="1"/>
  <c r="Q1508" i="1"/>
  <c r="R1508" i="1"/>
  <c r="S1508" i="1"/>
  <c r="T1508" i="1"/>
  <c r="U1508" i="1"/>
  <c r="W1508" i="1"/>
  <c r="O1508" i="1" s="1"/>
  <c r="Y1508" i="1"/>
  <c r="AA1508" i="1"/>
  <c r="AB1508" i="1"/>
  <c r="P1509" i="1"/>
  <c r="Q1509" i="1"/>
  <c r="R1509" i="1"/>
  <c r="S1509" i="1"/>
  <c r="T1509" i="1"/>
  <c r="U1509" i="1"/>
  <c r="W1509" i="1"/>
  <c r="O1509" i="1" s="1"/>
  <c r="Y1509" i="1"/>
  <c r="AA1509" i="1"/>
  <c r="AB1509" i="1"/>
  <c r="P1510" i="1"/>
  <c r="Q1510" i="1"/>
  <c r="R1510" i="1"/>
  <c r="S1510" i="1"/>
  <c r="T1510" i="1"/>
  <c r="U1510" i="1"/>
  <c r="W1510" i="1"/>
  <c r="O1510" i="1" s="1"/>
  <c r="Y1510" i="1"/>
  <c r="AA1510" i="1"/>
  <c r="AB1510" i="1"/>
  <c r="P1511" i="1"/>
  <c r="Q1511" i="1"/>
  <c r="R1511" i="1"/>
  <c r="S1511" i="1"/>
  <c r="T1511" i="1"/>
  <c r="U1511" i="1"/>
  <c r="W1511" i="1"/>
  <c r="O1511" i="1" s="1"/>
  <c r="Y1511" i="1"/>
  <c r="AA1511" i="1"/>
  <c r="AB1511" i="1"/>
  <c r="P1512" i="1"/>
  <c r="Q1512" i="1"/>
  <c r="R1512" i="1"/>
  <c r="S1512" i="1"/>
  <c r="T1512" i="1"/>
  <c r="U1512" i="1"/>
  <c r="W1512" i="1"/>
  <c r="O1512" i="1" s="1"/>
  <c r="Y1512" i="1"/>
  <c r="AA1512" i="1"/>
  <c r="AB1512" i="1"/>
  <c r="P1513" i="1"/>
  <c r="Q1513" i="1"/>
  <c r="R1513" i="1"/>
  <c r="S1513" i="1"/>
  <c r="V1513" i="1" s="1"/>
  <c r="T1513" i="1"/>
  <c r="U1513" i="1"/>
  <c r="W1513" i="1"/>
  <c r="O1513" i="1" s="1"/>
  <c r="Y1513" i="1"/>
  <c r="AA1513" i="1"/>
  <c r="AB1513" i="1"/>
  <c r="P1514" i="1"/>
  <c r="Q1514" i="1"/>
  <c r="R1514" i="1"/>
  <c r="S1514" i="1"/>
  <c r="T1514" i="1"/>
  <c r="U1514" i="1"/>
  <c r="W1514" i="1"/>
  <c r="O1514" i="1" s="1"/>
  <c r="Y1514" i="1"/>
  <c r="AA1514" i="1"/>
  <c r="AB1514" i="1"/>
  <c r="P1515" i="1"/>
  <c r="Q1515" i="1"/>
  <c r="R1515" i="1"/>
  <c r="S1515" i="1"/>
  <c r="T1515" i="1"/>
  <c r="U1515" i="1"/>
  <c r="W1515" i="1"/>
  <c r="O1515" i="1" s="1"/>
  <c r="Y1515" i="1"/>
  <c r="AA1515" i="1"/>
  <c r="AB1515" i="1"/>
  <c r="P1516" i="1"/>
  <c r="Q1516" i="1"/>
  <c r="R1516" i="1"/>
  <c r="S1516" i="1"/>
  <c r="T1516" i="1"/>
  <c r="U1516" i="1"/>
  <c r="W1516" i="1"/>
  <c r="O1516" i="1" s="1"/>
  <c r="Y1516" i="1"/>
  <c r="AA1516" i="1"/>
  <c r="AB1516" i="1"/>
  <c r="P1517" i="1"/>
  <c r="Q1517" i="1"/>
  <c r="R1517" i="1"/>
  <c r="S1517" i="1"/>
  <c r="V1517" i="1" s="1"/>
  <c r="T1517" i="1"/>
  <c r="U1517" i="1"/>
  <c r="W1517" i="1"/>
  <c r="O1517" i="1" s="1"/>
  <c r="Y1517" i="1"/>
  <c r="AA1517" i="1"/>
  <c r="AB1517" i="1"/>
  <c r="P1518" i="1"/>
  <c r="Q1518" i="1"/>
  <c r="R1518" i="1"/>
  <c r="S1518" i="1"/>
  <c r="T1518" i="1"/>
  <c r="U1518" i="1"/>
  <c r="W1518" i="1"/>
  <c r="O1518" i="1" s="1"/>
  <c r="Y1518" i="1"/>
  <c r="AA1518" i="1"/>
  <c r="AB1518" i="1"/>
  <c r="P1519" i="1"/>
  <c r="Q1519" i="1"/>
  <c r="R1519" i="1"/>
  <c r="S1519" i="1"/>
  <c r="T1519" i="1"/>
  <c r="U1519" i="1"/>
  <c r="W1519" i="1"/>
  <c r="O1519" i="1" s="1"/>
  <c r="Y1519" i="1"/>
  <c r="AA1519" i="1"/>
  <c r="AB1519" i="1"/>
  <c r="P1520" i="1"/>
  <c r="Q1520" i="1"/>
  <c r="R1520" i="1"/>
  <c r="S1520" i="1"/>
  <c r="T1520" i="1"/>
  <c r="U1520" i="1"/>
  <c r="W1520" i="1"/>
  <c r="O1520" i="1" s="1"/>
  <c r="Y1520" i="1"/>
  <c r="AA1520" i="1"/>
  <c r="AB1520" i="1"/>
  <c r="P1521" i="1"/>
  <c r="Q1521" i="1"/>
  <c r="R1521" i="1"/>
  <c r="S1521" i="1"/>
  <c r="T1521" i="1"/>
  <c r="U1521" i="1"/>
  <c r="W1521" i="1"/>
  <c r="O1521" i="1" s="1"/>
  <c r="Y1521" i="1"/>
  <c r="AA1521" i="1"/>
  <c r="AB1521" i="1"/>
  <c r="P1522" i="1"/>
  <c r="Q1522" i="1"/>
  <c r="R1522" i="1"/>
  <c r="S1522" i="1"/>
  <c r="T1522" i="1"/>
  <c r="U1522" i="1"/>
  <c r="W1522" i="1"/>
  <c r="O1522" i="1" s="1"/>
  <c r="Y1522" i="1"/>
  <c r="AA1522" i="1"/>
  <c r="AB1522" i="1"/>
  <c r="P1523" i="1"/>
  <c r="Q1523" i="1"/>
  <c r="R1523" i="1"/>
  <c r="S1523" i="1"/>
  <c r="T1523" i="1"/>
  <c r="U1523" i="1"/>
  <c r="W1523" i="1"/>
  <c r="O1523" i="1" s="1"/>
  <c r="Y1523" i="1"/>
  <c r="AA1523" i="1"/>
  <c r="AB1523" i="1"/>
  <c r="P1524" i="1"/>
  <c r="Q1524" i="1"/>
  <c r="R1524" i="1"/>
  <c r="S1524" i="1"/>
  <c r="T1524" i="1"/>
  <c r="U1524" i="1"/>
  <c r="W1524" i="1"/>
  <c r="O1524" i="1" s="1"/>
  <c r="Y1524" i="1"/>
  <c r="AA1524" i="1"/>
  <c r="AB1524" i="1"/>
  <c r="P1525" i="1"/>
  <c r="Q1525" i="1"/>
  <c r="R1525" i="1"/>
  <c r="S1525" i="1"/>
  <c r="T1525" i="1"/>
  <c r="U1525" i="1"/>
  <c r="W1525" i="1"/>
  <c r="O1525" i="1" s="1"/>
  <c r="Y1525" i="1"/>
  <c r="AA1525" i="1"/>
  <c r="AB1525" i="1"/>
  <c r="P1526" i="1"/>
  <c r="Q1526" i="1"/>
  <c r="R1526" i="1"/>
  <c r="S1526" i="1"/>
  <c r="T1526" i="1"/>
  <c r="U1526" i="1"/>
  <c r="W1526" i="1"/>
  <c r="O1526" i="1" s="1"/>
  <c r="Y1526" i="1"/>
  <c r="AA1526" i="1"/>
  <c r="AB1526" i="1"/>
  <c r="P1527" i="1"/>
  <c r="Q1527" i="1"/>
  <c r="R1527" i="1"/>
  <c r="S1527" i="1"/>
  <c r="T1527" i="1"/>
  <c r="U1527" i="1"/>
  <c r="W1527" i="1"/>
  <c r="O1527" i="1" s="1"/>
  <c r="Y1527" i="1"/>
  <c r="AA1527" i="1"/>
  <c r="AB1527" i="1"/>
  <c r="P1528" i="1"/>
  <c r="Q1528" i="1"/>
  <c r="R1528" i="1"/>
  <c r="S1528" i="1"/>
  <c r="T1528" i="1"/>
  <c r="U1528" i="1"/>
  <c r="W1528" i="1"/>
  <c r="O1528" i="1" s="1"/>
  <c r="Y1528" i="1"/>
  <c r="AA1528" i="1"/>
  <c r="AB1528" i="1"/>
  <c r="P1529" i="1"/>
  <c r="Q1529" i="1"/>
  <c r="R1529" i="1"/>
  <c r="S1529" i="1"/>
  <c r="T1529" i="1"/>
  <c r="U1529" i="1"/>
  <c r="W1529" i="1"/>
  <c r="O1529" i="1" s="1"/>
  <c r="Y1529" i="1"/>
  <c r="AA1529" i="1"/>
  <c r="AB1529" i="1"/>
  <c r="P1530" i="1"/>
  <c r="Q1530" i="1"/>
  <c r="R1530" i="1"/>
  <c r="S1530" i="1"/>
  <c r="T1530" i="1"/>
  <c r="U1530" i="1"/>
  <c r="W1530" i="1"/>
  <c r="O1530" i="1" s="1"/>
  <c r="Y1530" i="1"/>
  <c r="AA1530" i="1"/>
  <c r="AB1530" i="1"/>
  <c r="P1531" i="1"/>
  <c r="Q1531" i="1"/>
  <c r="R1531" i="1"/>
  <c r="S1531" i="1"/>
  <c r="T1531" i="1"/>
  <c r="U1531" i="1"/>
  <c r="W1531" i="1"/>
  <c r="O1531" i="1" s="1"/>
  <c r="Y1531" i="1"/>
  <c r="AA1531" i="1"/>
  <c r="AB1531" i="1"/>
  <c r="P1532" i="1"/>
  <c r="Q1532" i="1"/>
  <c r="R1532" i="1"/>
  <c r="S1532" i="1"/>
  <c r="T1532" i="1"/>
  <c r="U1532" i="1"/>
  <c r="W1532" i="1"/>
  <c r="O1532" i="1" s="1"/>
  <c r="Y1532" i="1"/>
  <c r="AA1532" i="1"/>
  <c r="AB1532" i="1"/>
  <c r="P1533" i="1"/>
  <c r="V1533" i="1" s="1"/>
  <c r="Q1533" i="1"/>
  <c r="R1533" i="1"/>
  <c r="S1533" i="1"/>
  <c r="T1533" i="1"/>
  <c r="U1533" i="1"/>
  <c r="W1533" i="1"/>
  <c r="O1533" i="1" s="1"/>
  <c r="Y1533" i="1"/>
  <c r="AA1533" i="1"/>
  <c r="AB1533" i="1"/>
  <c r="P1534" i="1"/>
  <c r="Q1534" i="1"/>
  <c r="R1534" i="1"/>
  <c r="S1534" i="1"/>
  <c r="T1534" i="1"/>
  <c r="U1534" i="1"/>
  <c r="W1534" i="1"/>
  <c r="O1534" i="1" s="1"/>
  <c r="Y1534" i="1"/>
  <c r="AA1534" i="1"/>
  <c r="AB1534" i="1"/>
  <c r="P1535" i="1"/>
  <c r="Q1535" i="1"/>
  <c r="R1535" i="1"/>
  <c r="S1535" i="1"/>
  <c r="T1535" i="1"/>
  <c r="U1535" i="1"/>
  <c r="W1535" i="1"/>
  <c r="O1535" i="1" s="1"/>
  <c r="Y1535" i="1"/>
  <c r="AA1535" i="1"/>
  <c r="AB1535" i="1"/>
  <c r="P1536" i="1"/>
  <c r="Q1536" i="1"/>
  <c r="R1536" i="1"/>
  <c r="S1536" i="1"/>
  <c r="T1536" i="1"/>
  <c r="U1536" i="1"/>
  <c r="W1536" i="1"/>
  <c r="O1536" i="1" s="1"/>
  <c r="Y1536" i="1"/>
  <c r="AA1536" i="1"/>
  <c r="AB1536" i="1"/>
  <c r="P1537" i="1"/>
  <c r="Q1537" i="1"/>
  <c r="R1537" i="1"/>
  <c r="S1537" i="1"/>
  <c r="T1537" i="1"/>
  <c r="U1537" i="1"/>
  <c r="W1537" i="1"/>
  <c r="O1537" i="1" s="1"/>
  <c r="Y1537" i="1"/>
  <c r="AA1537" i="1"/>
  <c r="AB1537" i="1"/>
  <c r="P1538" i="1"/>
  <c r="Q1538" i="1"/>
  <c r="R1538" i="1"/>
  <c r="S1538" i="1"/>
  <c r="T1538" i="1"/>
  <c r="U1538" i="1"/>
  <c r="W1538" i="1"/>
  <c r="O1538" i="1" s="1"/>
  <c r="Y1538" i="1"/>
  <c r="AA1538" i="1"/>
  <c r="AB1538" i="1"/>
  <c r="P1539" i="1"/>
  <c r="Q1539" i="1"/>
  <c r="R1539" i="1"/>
  <c r="S1539" i="1"/>
  <c r="T1539" i="1"/>
  <c r="U1539" i="1"/>
  <c r="W1539" i="1"/>
  <c r="O1539" i="1" s="1"/>
  <c r="Y1539" i="1"/>
  <c r="AA1539" i="1"/>
  <c r="AB1539" i="1"/>
  <c r="P1540" i="1"/>
  <c r="Q1540" i="1"/>
  <c r="R1540" i="1"/>
  <c r="S1540" i="1"/>
  <c r="T1540" i="1"/>
  <c r="U1540" i="1"/>
  <c r="W1540" i="1"/>
  <c r="O1540" i="1" s="1"/>
  <c r="Y1540" i="1"/>
  <c r="AA1540" i="1"/>
  <c r="AB1540" i="1"/>
  <c r="P1541" i="1"/>
  <c r="Q1541" i="1"/>
  <c r="R1541" i="1"/>
  <c r="S1541" i="1"/>
  <c r="T1541" i="1"/>
  <c r="U1541" i="1"/>
  <c r="W1541" i="1"/>
  <c r="O1541" i="1" s="1"/>
  <c r="Y1541" i="1"/>
  <c r="AA1541" i="1"/>
  <c r="AB1541" i="1"/>
  <c r="P1542" i="1"/>
  <c r="Q1542" i="1"/>
  <c r="R1542" i="1"/>
  <c r="S1542" i="1"/>
  <c r="T1542" i="1"/>
  <c r="U1542" i="1"/>
  <c r="W1542" i="1"/>
  <c r="O1542" i="1" s="1"/>
  <c r="Y1542" i="1"/>
  <c r="AA1542" i="1"/>
  <c r="AB1542" i="1"/>
  <c r="P1543" i="1"/>
  <c r="Q1543" i="1"/>
  <c r="R1543" i="1"/>
  <c r="S1543" i="1"/>
  <c r="T1543" i="1"/>
  <c r="U1543" i="1"/>
  <c r="W1543" i="1"/>
  <c r="O1543" i="1" s="1"/>
  <c r="Y1543" i="1"/>
  <c r="AA1543" i="1"/>
  <c r="AB1543" i="1"/>
  <c r="P1544" i="1"/>
  <c r="Q1544" i="1"/>
  <c r="R1544" i="1"/>
  <c r="S1544" i="1"/>
  <c r="T1544" i="1"/>
  <c r="U1544" i="1"/>
  <c r="W1544" i="1"/>
  <c r="O1544" i="1" s="1"/>
  <c r="Y1544" i="1"/>
  <c r="AA1544" i="1"/>
  <c r="AB1544" i="1"/>
  <c r="P1545" i="1"/>
  <c r="Q1545" i="1"/>
  <c r="R1545" i="1"/>
  <c r="S1545" i="1"/>
  <c r="T1545" i="1"/>
  <c r="U1545" i="1"/>
  <c r="W1545" i="1"/>
  <c r="O1545" i="1" s="1"/>
  <c r="Y1545" i="1"/>
  <c r="AA1545" i="1"/>
  <c r="AB1545" i="1"/>
  <c r="P1546" i="1"/>
  <c r="Q1546" i="1"/>
  <c r="R1546" i="1"/>
  <c r="S1546" i="1"/>
  <c r="T1546" i="1"/>
  <c r="U1546" i="1"/>
  <c r="W1546" i="1"/>
  <c r="O1546" i="1" s="1"/>
  <c r="Y1546" i="1"/>
  <c r="AA1546" i="1"/>
  <c r="AB1546" i="1"/>
  <c r="P1547" i="1"/>
  <c r="Q1547" i="1"/>
  <c r="R1547" i="1"/>
  <c r="S1547" i="1"/>
  <c r="T1547" i="1"/>
  <c r="U1547" i="1"/>
  <c r="W1547" i="1"/>
  <c r="O1547" i="1" s="1"/>
  <c r="Y1547" i="1"/>
  <c r="AA1547" i="1"/>
  <c r="AB1547" i="1"/>
  <c r="P1548" i="1"/>
  <c r="Q1548" i="1"/>
  <c r="R1548" i="1"/>
  <c r="S1548" i="1"/>
  <c r="T1548" i="1"/>
  <c r="U1548" i="1"/>
  <c r="W1548" i="1"/>
  <c r="O1548" i="1" s="1"/>
  <c r="Y1548" i="1"/>
  <c r="AA1548" i="1"/>
  <c r="AB1548" i="1"/>
  <c r="P1549" i="1"/>
  <c r="Q1549" i="1"/>
  <c r="R1549" i="1"/>
  <c r="S1549" i="1"/>
  <c r="T1549" i="1"/>
  <c r="U1549" i="1"/>
  <c r="W1549" i="1"/>
  <c r="O1549" i="1" s="1"/>
  <c r="Y1549" i="1"/>
  <c r="AA1549" i="1"/>
  <c r="AB1549" i="1"/>
  <c r="P1550" i="1"/>
  <c r="Q1550" i="1"/>
  <c r="R1550" i="1"/>
  <c r="S1550" i="1"/>
  <c r="T1550" i="1"/>
  <c r="U1550" i="1"/>
  <c r="W1550" i="1"/>
  <c r="O1550" i="1" s="1"/>
  <c r="Y1550" i="1"/>
  <c r="AA1550" i="1"/>
  <c r="AB1550" i="1"/>
  <c r="P1551" i="1"/>
  <c r="Q1551" i="1"/>
  <c r="R1551" i="1"/>
  <c r="S1551" i="1"/>
  <c r="T1551" i="1"/>
  <c r="U1551" i="1"/>
  <c r="W1551" i="1"/>
  <c r="O1551" i="1" s="1"/>
  <c r="Y1551" i="1"/>
  <c r="AA1551" i="1"/>
  <c r="AB1551" i="1"/>
  <c r="P1552" i="1"/>
  <c r="Q1552" i="1"/>
  <c r="R1552" i="1"/>
  <c r="S1552" i="1"/>
  <c r="T1552" i="1"/>
  <c r="U1552" i="1"/>
  <c r="W1552" i="1"/>
  <c r="O1552" i="1" s="1"/>
  <c r="Y1552" i="1"/>
  <c r="AA1552" i="1"/>
  <c r="AB1552" i="1"/>
  <c r="P1553" i="1"/>
  <c r="Q1553" i="1"/>
  <c r="R1553" i="1"/>
  <c r="S1553" i="1"/>
  <c r="T1553" i="1"/>
  <c r="U1553" i="1"/>
  <c r="W1553" i="1"/>
  <c r="O1553" i="1" s="1"/>
  <c r="Y1553" i="1"/>
  <c r="AA1553" i="1"/>
  <c r="AB1553" i="1"/>
  <c r="P1554" i="1"/>
  <c r="Q1554" i="1"/>
  <c r="R1554" i="1"/>
  <c r="S1554" i="1"/>
  <c r="T1554" i="1"/>
  <c r="U1554" i="1"/>
  <c r="W1554" i="1"/>
  <c r="O1554" i="1" s="1"/>
  <c r="Y1554" i="1"/>
  <c r="AA1554" i="1"/>
  <c r="AB1554" i="1"/>
  <c r="P1555" i="1"/>
  <c r="Q1555" i="1"/>
  <c r="R1555" i="1"/>
  <c r="S1555" i="1"/>
  <c r="T1555" i="1"/>
  <c r="U1555" i="1"/>
  <c r="W1555" i="1"/>
  <c r="O1555" i="1" s="1"/>
  <c r="Y1555" i="1"/>
  <c r="AA1555" i="1"/>
  <c r="AB1555" i="1"/>
  <c r="P1556" i="1"/>
  <c r="Q1556" i="1"/>
  <c r="R1556" i="1"/>
  <c r="S1556" i="1"/>
  <c r="T1556" i="1"/>
  <c r="U1556" i="1"/>
  <c r="W1556" i="1"/>
  <c r="O1556" i="1" s="1"/>
  <c r="Y1556" i="1"/>
  <c r="AA1556" i="1"/>
  <c r="AB1556" i="1"/>
  <c r="P1557" i="1"/>
  <c r="Q1557" i="1"/>
  <c r="R1557" i="1"/>
  <c r="S1557" i="1"/>
  <c r="T1557" i="1"/>
  <c r="U1557" i="1"/>
  <c r="W1557" i="1"/>
  <c r="O1557" i="1" s="1"/>
  <c r="Y1557" i="1"/>
  <c r="AA1557" i="1"/>
  <c r="AB1557" i="1"/>
  <c r="P1558" i="1"/>
  <c r="Q1558" i="1"/>
  <c r="R1558" i="1"/>
  <c r="S1558" i="1"/>
  <c r="T1558" i="1"/>
  <c r="U1558" i="1"/>
  <c r="W1558" i="1"/>
  <c r="O1558" i="1" s="1"/>
  <c r="Y1558" i="1"/>
  <c r="AA1558" i="1"/>
  <c r="AB1558" i="1"/>
  <c r="P1559" i="1"/>
  <c r="Q1559" i="1"/>
  <c r="R1559" i="1"/>
  <c r="S1559" i="1"/>
  <c r="T1559" i="1"/>
  <c r="U1559" i="1"/>
  <c r="W1559" i="1"/>
  <c r="O1559" i="1" s="1"/>
  <c r="Y1559" i="1"/>
  <c r="AA1559" i="1"/>
  <c r="AB1559" i="1"/>
  <c r="P1560" i="1"/>
  <c r="Q1560" i="1"/>
  <c r="R1560" i="1"/>
  <c r="S1560" i="1"/>
  <c r="T1560" i="1"/>
  <c r="U1560" i="1"/>
  <c r="W1560" i="1"/>
  <c r="O1560" i="1" s="1"/>
  <c r="Y1560" i="1"/>
  <c r="AA1560" i="1"/>
  <c r="AB1560" i="1"/>
  <c r="P1561" i="1"/>
  <c r="Q1561" i="1"/>
  <c r="R1561" i="1"/>
  <c r="S1561" i="1"/>
  <c r="T1561" i="1"/>
  <c r="U1561" i="1"/>
  <c r="W1561" i="1"/>
  <c r="O1561" i="1" s="1"/>
  <c r="Y1561" i="1"/>
  <c r="AA1561" i="1"/>
  <c r="AB1561" i="1"/>
  <c r="P1562" i="1"/>
  <c r="Q1562" i="1"/>
  <c r="R1562" i="1"/>
  <c r="S1562" i="1"/>
  <c r="T1562" i="1"/>
  <c r="U1562" i="1"/>
  <c r="W1562" i="1"/>
  <c r="O1562" i="1" s="1"/>
  <c r="Y1562" i="1"/>
  <c r="AA1562" i="1"/>
  <c r="AB1562" i="1"/>
  <c r="P1563" i="1"/>
  <c r="Q1563" i="1"/>
  <c r="R1563" i="1"/>
  <c r="S1563" i="1"/>
  <c r="T1563" i="1"/>
  <c r="U1563" i="1"/>
  <c r="W1563" i="1"/>
  <c r="O1563" i="1" s="1"/>
  <c r="Y1563" i="1"/>
  <c r="AA1563" i="1"/>
  <c r="AB1563" i="1"/>
  <c r="P1564" i="1"/>
  <c r="Q1564" i="1"/>
  <c r="R1564" i="1"/>
  <c r="S1564" i="1"/>
  <c r="T1564" i="1"/>
  <c r="U1564" i="1"/>
  <c r="W1564" i="1"/>
  <c r="O1564" i="1" s="1"/>
  <c r="Y1564" i="1"/>
  <c r="AA1564" i="1"/>
  <c r="AB1564" i="1"/>
  <c r="P1565" i="1"/>
  <c r="Q1565" i="1"/>
  <c r="R1565" i="1"/>
  <c r="S1565" i="1"/>
  <c r="T1565" i="1"/>
  <c r="U1565" i="1"/>
  <c r="W1565" i="1"/>
  <c r="O1565" i="1" s="1"/>
  <c r="Y1565" i="1"/>
  <c r="AA1565" i="1"/>
  <c r="AB1565" i="1"/>
  <c r="P1566" i="1"/>
  <c r="Q1566" i="1"/>
  <c r="R1566" i="1"/>
  <c r="S1566" i="1"/>
  <c r="T1566" i="1"/>
  <c r="U1566" i="1"/>
  <c r="W1566" i="1"/>
  <c r="O1566" i="1" s="1"/>
  <c r="Y1566" i="1"/>
  <c r="AA1566" i="1"/>
  <c r="AB1566" i="1"/>
  <c r="P1567" i="1"/>
  <c r="Q1567" i="1"/>
  <c r="R1567" i="1"/>
  <c r="S1567" i="1"/>
  <c r="T1567" i="1"/>
  <c r="U1567" i="1"/>
  <c r="W1567" i="1"/>
  <c r="O1567" i="1" s="1"/>
  <c r="Y1567" i="1"/>
  <c r="AA1567" i="1"/>
  <c r="AB1567" i="1"/>
  <c r="P1568" i="1"/>
  <c r="Q1568" i="1"/>
  <c r="R1568" i="1"/>
  <c r="S1568" i="1"/>
  <c r="T1568" i="1"/>
  <c r="U1568" i="1"/>
  <c r="W1568" i="1"/>
  <c r="O1568" i="1" s="1"/>
  <c r="Y1568" i="1"/>
  <c r="AA1568" i="1"/>
  <c r="AB1568" i="1"/>
  <c r="P1569" i="1"/>
  <c r="Q1569" i="1"/>
  <c r="R1569" i="1"/>
  <c r="S1569" i="1"/>
  <c r="T1569" i="1"/>
  <c r="U1569" i="1"/>
  <c r="W1569" i="1"/>
  <c r="O1569" i="1" s="1"/>
  <c r="Y1569" i="1"/>
  <c r="AA1569" i="1"/>
  <c r="AB1569" i="1"/>
  <c r="P1570" i="1"/>
  <c r="Q1570" i="1"/>
  <c r="R1570" i="1"/>
  <c r="S1570" i="1"/>
  <c r="T1570" i="1"/>
  <c r="U1570" i="1"/>
  <c r="W1570" i="1"/>
  <c r="O1570" i="1" s="1"/>
  <c r="Y1570" i="1"/>
  <c r="AA1570" i="1"/>
  <c r="AB1570" i="1"/>
  <c r="P1571" i="1"/>
  <c r="Q1571" i="1"/>
  <c r="R1571" i="1"/>
  <c r="S1571" i="1"/>
  <c r="T1571" i="1"/>
  <c r="U1571" i="1"/>
  <c r="W1571" i="1"/>
  <c r="O1571" i="1" s="1"/>
  <c r="Y1571" i="1"/>
  <c r="AA1571" i="1"/>
  <c r="AB1571" i="1"/>
  <c r="P1572" i="1"/>
  <c r="Q1572" i="1"/>
  <c r="R1572" i="1"/>
  <c r="S1572" i="1"/>
  <c r="T1572" i="1"/>
  <c r="U1572" i="1"/>
  <c r="W1572" i="1"/>
  <c r="O1572" i="1" s="1"/>
  <c r="Y1572" i="1"/>
  <c r="AA1572" i="1"/>
  <c r="AB1572" i="1"/>
  <c r="P1573" i="1"/>
  <c r="Q1573" i="1"/>
  <c r="R1573" i="1"/>
  <c r="S1573" i="1"/>
  <c r="T1573" i="1"/>
  <c r="U1573" i="1"/>
  <c r="W1573" i="1"/>
  <c r="O1573" i="1" s="1"/>
  <c r="Y1573" i="1"/>
  <c r="AA1573" i="1"/>
  <c r="AB1573" i="1"/>
  <c r="P1574" i="1"/>
  <c r="Q1574" i="1"/>
  <c r="R1574" i="1"/>
  <c r="S1574" i="1"/>
  <c r="T1574" i="1"/>
  <c r="U1574" i="1"/>
  <c r="W1574" i="1"/>
  <c r="O1574" i="1" s="1"/>
  <c r="Y1574" i="1"/>
  <c r="AA1574" i="1"/>
  <c r="AB1574" i="1"/>
  <c r="P1575" i="1"/>
  <c r="Q1575" i="1"/>
  <c r="R1575" i="1"/>
  <c r="S1575" i="1"/>
  <c r="T1575" i="1"/>
  <c r="U1575" i="1"/>
  <c r="W1575" i="1"/>
  <c r="O1575" i="1" s="1"/>
  <c r="Y1575" i="1"/>
  <c r="AA1575" i="1"/>
  <c r="AB1575" i="1"/>
  <c r="P1576" i="1"/>
  <c r="Q1576" i="1"/>
  <c r="R1576" i="1"/>
  <c r="S1576" i="1"/>
  <c r="T1576" i="1"/>
  <c r="U1576" i="1"/>
  <c r="W1576" i="1"/>
  <c r="O1576" i="1" s="1"/>
  <c r="Y1576" i="1"/>
  <c r="AA1576" i="1"/>
  <c r="AB1576" i="1"/>
  <c r="P1577" i="1"/>
  <c r="Q1577" i="1"/>
  <c r="R1577" i="1"/>
  <c r="S1577" i="1"/>
  <c r="T1577" i="1"/>
  <c r="U1577" i="1"/>
  <c r="W1577" i="1"/>
  <c r="O1577" i="1" s="1"/>
  <c r="Y1577" i="1"/>
  <c r="AA1577" i="1"/>
  <c r="AB1577" i="1"/>
  <c r="P1578" i="1"/>
  <c r="Q1578" i="1"/>
  <c r="R1578" i="1"/>
  <c r="S1578" i="1"/>
  <c r="T1578" i="1"/>
  <c r="U1578" i="1"/>
  <c r="W1578" i="1"/>
  <c r="O1578" i="1" s="1"/>
  <c r="Y1578" i="1"/>
  <c r="AA1578" i="1"/>
  <c r="AB1578" i="1"/>
  <c r="P1579" i="1"/>
  <c r="Q1579" i="1"/>
  <c r="R1579" i="1"/>
  <c r="S1579" i="1"/>
  <c r="T1579" i="1"/>
  <c r="U1579" i="1"/>
  <c r="W1579" i="1"/>
  <c r="O1579" i="1" s="1"/>
  <c r="Y1579" i="1"/>
  <c r="AA1579" i="1"/>
  <c r="AB1579" i="1"/>
  <c r="P1580" i="1"/>
  <c r="Q1580" i="1"/>
  <c r="R1580" i="1"/>
  <c r="S1580" i="1"/>
  <c r="T1580" i="1"/>
  <c r="U1580" i="1"/>
  <c r="W1580" i="1"/>
  <c r="O1580" i="1" s="1"/>
  <c r="Y1580" i="1"/>
  <c r="AA1580" i="1"/>
  <c r="AB1580" i="1"/>
  <c r="P1581" i="1"/>
  <c r="Q1581" i="1"/>
  <c r="R1581" i="1"/>
  <c r="S1581" i="1"/>
  <c r="T1581" i="1"/>
  <c r="U1581" i="1"/>
  <c r="W1581" i="1"/>
  <c r="O1581" i="1" s="1"/>
  <c r="Y1581" i="1"/>
  <c r="AA1581" i="1"/>
  <c r="AB1581" i="1"/>
  <c r="P1582" i="1"/>
  <c r="Q1582" i="1"/>
  <c r="R1582" i="1"/>
  <c r="S1582" i="1"/>
  <c r="T1582" i="1"/>
  <c r="U1582" i="1"/>
  <c r="W1582" i="1"/>
  <c r="O1582" i="1" s="1"/>
  <c r="Y1582" i="1"/>
  <c r="AA1582" i="1"/>
  <c r="AB1582" i="1"/>
  <c r="P1583" i="1"/>
  <c r="Q1583" i="1"/>
  <c r="R1583" i="1"/>
  <c r="S1583" i="1"/>
  <c r="T1583" i="1"/>
  <c r="U1583" i="1"/>
  <c r="W1583" i="1"/>
  <c r="O1583" i="1" s="1"/>
  <c r="Y1583" i="1"/>
  <c r="AA1583" i="1"/>
  <c r="AB1583" i="1"/>
  <c r="P1584" i="1"/>
  <c r="Q1584" i="1"/>
  <c r="R1584" i="1"/>
  <c r="S1584" i="1"/>
  <c r="T1584" i="1"/>
  <c r="U1584" i="1"/>
  <c r="W1584" i="1"/>
  <c r="O1584" i="1" s="1"/>
  <c r="Y1584" i="1"/>
  <c r="AA1584" i="1"/>
  <c r="AB1584" i="1"/>
  <c r="P1585" i="1"/>
  <c r="Q1585" i="1"/>
  <c r="R1585" i="1"/>
  <c r="S1585" i="1"/>
  <c r="T1585" i="1"/>
  <c r="U1585" i="1"/>
  <c r="W1585" i="1"/>
  <c r="O1585" i="1" s="1"/>
  <c r="Y1585" i="1"/>
  <c r="AA1585" i="1"/>
  <c r="AB1585" i="1"/>
  <c r="P1586" i="1"/>
  <c r="Q1586" i="1"/>
  <c r="R1586" i="1"/>
  <c r="S1586" i="1"/>
  <c r="T1586" i="1"/>
  <c r="U1586" i="1"/>
  <c r="W1586" i="1"/>
  <c r="O1586" i="1" s="1"/>
  <c r="Y1586" i="1"/>
  <c r="AA1586" i="1"/>
  <c r="AB1586" i="1"/>
  <c r="P1587" i="1"/>
  <c r="Q1587" i="1"/>
  <c r="R1587" i="1"/>
  <c r="S1587" i="1"/>
  <c r="T1587" i="1"/>
  <c r="U1587" i="1"/>
  <c r="W1587" i="1"/>
  <c r="O1587" i="1" s="1"/>
  <c r="Y1587" i="1"/>
  <c r="AA1587" i="1"/>
  <c r="AB1587" i="1"/>
  <c r="P1588" i="1"/>
  <c r="Q1588" i="1"/>
  <c r="R1588" i="1"/>
  <c r="S1588" i="1"/>
  <c r="T1588" i="1"/>
  <c r="U1588" i="1"/>
  <c r="W1588" i="1"/>
  <c r="O1588" i="1" s="1"/>
  <c r="Y1588" i="1"/>
  <c r="AA1588" i="1"/>
  <c r="AB1588" i="1"/>
  <c r="P1589" i="1"/>
  <c r="Q1589" i="1"/>
  <c r="R1589" i="1"/>
  <c r="S1589" i="1"/>
  <c r="T1589" i="1"/>
  <c r="U1589" i="1"/>
  <c r="W1589" i="1"/>
  <c r="O1589" i="1" s="1"/>
  <c r="Y1589" i="1"/>
  <c r="AA1589" i="1"/>
  <c r="AB1589" i="1"/>
  <c r="P1590" i="1"/>
  <c r="Q1590" i="1"/>
  <c r="R1590" i="1"/>
  <c r="S1590" i="1"/>
  <c r="T1590" i="1"/>
  <c r="U1590" i="1"/>
  <c r="W1590" i="1"/>
  <c r="O1590" i="1" s="1"/>
  <c r="Y1590" i="1"/>
  <c r="AA1590" i="1"/>
  <c r="AB1590" i="1"/>
  <c r="P1591" i="1"/>
  <c r="Q1591" i="1"/>
  <c r="R1591" i="1"/>
  <c r="S1591" i="1"/>
  <c r="T1591" i="1"/>
  <c r="U1591" i="1"/>
  <c r="W1591" i="1"/>
  <c r="O1591" i="1" s="1"/>
  <c r="Y1591" i="1"/>
  <c r="AA1591" i="1"/>
  <c r="AB1591" i="1"/>
  <c r="P1592" i="1"/>
  <c r="Q1592" i="1"/>
  <c r="R1592" i="1"/>
  <c r="S1592" i="1"/>
  <c r="T1592" i="1"/>
  <c r="U1592" i="1"/>
  <c r="W1592" i="1"/>
  <c r="O1592" i="1" s="1"/>
  <c r="Y1592" i="1"/>
  <c r="AA1592" i="1"/>
  <c r="AB1592" i="1"/>
  <c r="P1593" i="1"/>
  <c r="Q1593" i="1"/>
  <c r="R1593" i="1"/>
  <c r="S1593" i="1"/>
  <c r="T1593" i="1"/>
  <c r="U1593" i="1"/>
  <c r="W1593" i="1"/>
  <c r="O1593" i="1" s="1"/>
  <c r="Y1593" i="1"/>
  <c r="AA1593" i="1"/>
  <c r="AB1593" i="1"/>
  <c r="P1594" i="1"/>
  <c r="Q1594" i="1"/>
  <c r="R1594" i="1"/>
  <c r="S1594" i="1"/>
  <c r="T1594" i="1"/>
  <c r="U1594" i="1"/>
  <c r="W1594" i="1"/>
  <c r="O1594" i="1" s="1"/>
  <c r="Y1594" i="1"/>
  <c r="AA1594" i="1"/>
  <c r="AB1594" i="1"/>
  <c r="P1595" i="1"/>
  <c r="Q1595" i="1"/>
  <c r="R1595" i="1"/>
  <c r="S1595" i="1"/>
  <c r="T1595" i="1"/>
  <c r="U1595" i="1"/>
  <c r="W1595" i="1"/>
  <c r="O1595" i="1" s="1"/>
  <c r="Y1595" i="1"/>
  <c r="AA1595" i="1"/>
  <c r="AB1595" i="1"/>
  <c r="P1596" i="1"/>
  <c r="Q1596" i="1"/>
  <c r="R1596" i="1"/>
  <c r="S1596" i="1"/>
  <c r="T1596" i="1"/>
  <c r="U1596" i="1"/>
  <c r="W1596" i="1"/>
  <c r="O1596" i="1" s="1"/>
  <c r="Y1596" i="1"/>
  <c r="AA1596" i="1"/>
  <c r="AB1596" i="1"/>
  <c r="P1597" i="1"/>
  <c r="Q1597" i="1"/>
  <c r="R1597" i="1"/>
  <c r="S1597" i="1"/>
  <c r="T1597" i="1"/>
  <c r="U1597" i="1"/>
  <c r="W1597" i="1"/>
  <c r="O1597" i="1" s="1"/>
  <c r="Y1597" i="1"/>
  <c r="AA1597" i="1"/>
  <c r="AB1597" i="1"/>
  <c r="P1598" i="1"/>
  <c r="Q1598" i="1"/>
  <c r="R1598" i="1"/>
  <c r="S1598" i="1"/>
  <c r="T1598" i="1"/>
  <c r="U1598" i="1"/>
  <c r="W1598" i="1"/>
  <c r="O1598" i="1" s="1"/>
  <c r="Y1598" i="1"/>
  <c r="AA1598" i="1"/>
  <c r="AB1598" i="1"/>
  <c r="P1599" i="1"/>
  <c r="Q1599" i="1"/>
  <c r="R1599" i="1"/>
  <c r="S1599" i="1"/>
  <c r="T1599" i="1"/>
  <c r="U1599" i="1"/>
  <c r="W1599" i="1"/>
  <c r="O1599" i="1" s="1"/>
  <c r="Y1599" i="1"/>
  <c r="AA1599" i="1"/>
  <c r="AB1599" i="1"/>
  <c r="P1600" i="1"/>
  <c r="Q1600" i="1"/>
  <c r="R1600" i="1"/>
  <c r="S1600" i="1"/>
  <c r="T1600" i="1"/>
  <c r="U1600" i="1"/>
  <c r="W1600" i="1"/>
  <c r="O1600" i="1" s="1"/>
  <c r="Y1600" i="1"/>
  <c r="AA1600" i="1"/>
  <c r="AB1600" i="1"/>
  <c r="P1601" i="1"/>
  <c r="Q1601" i="1"/>
  <c r="R1601" i="1"/>
  <c r="S1601" i="1"/>
  <c r="T1601" i="1"/>
  <c r="U1601" i="1"/>
  <c r="W1601" i="1"/>
  <c r="O1601" i="1" s="1"/>
  <c r="Y1601" i="1"/>
  <c r="AA1601" i="1"/>
  <c r="AB1601" i="1"/>
  <c r="P1602" i="1"/>
  <c r="Q1602" i="1"/>
  <c r="R1602" i="1"/>
  <c r="S1602" i="1"/>
  <c r="T1602" i="1"/>
  <c r="U1602" i="1"/>
  <c r="W1602" i="1"/>
  <c r="O1602" i="1" s="1"/>
  <c r="Y1602" i="1"/>
  <c r="AA1602" i="1"/>
  <c r="AB1602" i="1"/>
  <c r="P1603" i="1"/>
  <c r="Q1603" i="1"/>
  <c r="R1603" i="1"/>
  <c r="S1603" i="1"/>
  <c r="T1603" i="1"/>
  <c r="U1603" i="1"/>
  <c r="W1603" i="1"/>
  <c r="O1603" i="1" s="1"/>
  <c r="Y1603" i="1"/>
  <c r="AA1603" i="1"/>
  <c r="AB1603" i="1"/>
  <c r="P1604" i="1"/>
  <c r="Q1604" i="1"/>
  <c r="R1604" i="1"/>
  <c r="S1604" i="1"/>
  <c r="T1604" i="1"/>
  <c r="U1604" i="1"/>
  <c r="W1604" i="1"/>
  <c r="O1604" i="1" s="1"/>
  <c r="Y1604" i="1"/>
  <c r="AA1604" i="1"/>
  <c r="AB1604" i="1"/>
  <c r="P1605" i="1"/>
  <c r="Q1605" i="1"/>
  <c r="R1605" i="1"/>
  <c r="S1605" i="1"/>
  <c r="T1605" i="1"/>
  <c r="U1605" i="1"/>
  <c r="W1605" i="1"/>
  <c r="O1605" i="1" s="1"/>
  <c r="Y1605" i="1"/>
  <c r="AA1605" i="1"/>
  <c r="AB1605" i="1"/>
  <c r="P1606" i="1"/>
  <c r="Q1606" i="1"/>
  <c r="R1606" i="1"/>
  <c r="S1606" i="1"/>
  <c r="T1606" i="1"/>
  <c r="U1606" i="1"/>
  <c r="W1606" i="1"/>
  <c r="O1606" i="1" s="1"/>
  <c r="Y1606" i="1"/>
  <c r="AA1606" i="1"/>
  <c r="AB1606" i="1"/>
  <c r="P1607" i="1"/>
  <c r="Q1607" i="1"/>
  <c r="R1607" i="1"/>
  <c r="S1607" i="1"/>
  <c r="T1607" i="1"/>
  <c r="U1607" i="1"/>
  <c r="W1607" i="1"/>
  <c r="O1607" i="1" s="1"/>
  <c r="Y1607" i="1"/>
  <c r="AA1607" i="1"/>
  <c r="AB1607" i="1"/>
  <c r="P1608" i="1"/>
  <c r="Q1608" i="1"/>
  <c r="R1608" i="1"/>
  <c r="S1608" i="1"/>
  <c r="T1608" i="1"/>
  <c r="U1608" i="1"/>
  <c r="W1608" i="1"/>
  <c r="O1608" i="1" s="1"/>
  <c r="Y1608" i="1"/>
  <c r="AA1608" i="1"/>
  <c r="AB1608" i="1"/>
  <c r="P1609" i="1"/>
  <c r="Q1609" i="1"/>
  <c r="R1609" i="1"/>
  <c r="S1609" i="1"/>
  <c r="T1609" i="1"/>
  <c r="U1609" i="1"/>
  <c r="W1609" i="1"/>
  <c r="O1609" i="1" s="1"/>
  <c r="Y1609" i="1"/>
  <c r="AA1609" i="1"/>
  <c r="AB1609" i="1"/>
  <c r="P1610" i="1"/>
  <c r="Q1610" i="1"/>
  <c r="R1610" i="1"/>
  <c r="S1610" i="1"/>
  <c r="T1610" i="1"/>
  <c r="U1610" i="1"/>
  <c r="W1610" i="1"/>
  <c r="O1610" i="1" s="1"/>
  <c r="Y1610" i="1"/>
  <c r="AA1610" i="1"/>
  <c r="AB1610" i="1"/>
  <c r="P1611" i="1"/>
  <c r="Q1611" i="1"/>
  <c r="R1611" i="1"/>
  <c r="S1611" i="1"/>
  <c r="T1611" i="1"/>
  <c r="U1611" i="1"/>
  <c r="W1611" i="1"/>
  <c r="O1611" i="1" s="1"/>
  <c r="Y1611" i="1"/>
  <c r="AA1611" i="1"/>
  <c r="AB1611" i="1"/>
  <c r="P1612" i="1"/>
  <c r="Q1612" i="1"/>
  <c r="R1612" i="1"/>
  <c r="S1612" i="1"/>
  <c r="T1612" i="1"/>
  <c r="U1612" i="1"/>
  <c r="W1612" i="1"/>
  <c r="O1612" i="1" s="1"/>
  <c r="Y1612" i="1"/>
  <c r="AA1612" i="1"/>
  <c r="AB1612" i="1"/>
  <c r="P1613" i="1"/>
  <c r="Q1613" i="1"/>
  <c r="R1613" i="1"/>
  <c r="V1613" i="1" s="1"/>
  <c r="S1613" i="1"/>
  <c r="T1613" i="1"/>
  <c r="U1613" i="1"/>
  <c r="W1613" i="1"/>
  <c r="O1613" i="1" s="1"/>
  <c r="Y1613" i="1"/>
  <c r="AA1613" i="1"/>
  <c r="AB1613" i="1"/>
  <c r="P1614" i="1"/>
  <c r="Q1614" i="1"/>
  <c r="R1614" i="1"/>
  <c r="S1614" i="1"/>
  <c r="T1614" i="1"/>
  <c r="U1614" i="1"/>
  <c r="W1614" i="1"/>
  <c r="O1614" i="1" s="1"/>
  <c r="Y1614" i="1"/>
  <c r="AA1614" i="1"/>
  <c r="AB1614" i="1"/>
  <c r="P1615" i="1"/>
  <c r="Q1615" i="1"/>
  <c r="R1615" i="1"/>
  <c r="S1615" i="1"/>
  <c r="T1615" i="1"/>
  <c r="U1615" i="1"/>
  <c r="W1615" i="1"/>
  <c r="O1615" i="1" s="1"/>
  <c r="Y1615" i="1"/>
  <c r="AA1615" i="1"/>
  <c r="AB1615" i="1"/>
  <c r="P1616" i="1"/>
  <c r="Q1616" i="1"/>
  <c r="R1616" i="1"/>
  <c r="S1616" i="1"/>
  <c r="V1616" i="1" s="1"/>
  <c r="T1616" i="1"/>
  <c r="U1616" i="1"/>
  <c r="W1616" i="1"/>
  <c r="O1616" i="1" s="1"/>
  <c r="Y1616" i="1"/>
  <c r="AA1616" i="1"/>
  <c r="AB1616" i="1"/>
  <c r="P1617" i="1"/>
  <c r="Q1617" i="1"/>
  <c r="R1617" i="1"/>
  <c r="S1617" i="1"/>
  <c r="T1617" i="1"/>
  <c r="U1617" i="1"/>
  <c r="W1617" i="1"/>
  <c r="O1617" i="1" s="1"/>
  <c r="Y1617" i="1"/>
  <c r="AA1617" i="1"/>
  <c r="AB1617" i="1"/>
  <c r="P1618" i="1"/>
  <c r="Q1618" i="1"/>
  <c r="R1618" i="1"/>
  <c r="S1618" i="1"/>
  <c r="T1618" i="1"/>
  <c r="U1618" i="1"/>
  <c r="W1618" i="1"/>
  <c r="O1618" i="1" s="1"/>
  <c r="Y1618" i="1"/>
  <c r="AA1618" i="1"/>
  <c r="AB1618" i="1"/>
  <c r="P1619" i="1"/>
  <c r="Q1619" i="1"/>
  <c r="R1619" i="1"/>
  <c r="S1619" i="1"/>
  <c r="T1619" i="1"/>
  <c r="U1619" i="1"/>
  <c r="W1619" i="1"/>
  <c r="O1619" i="1" s="1"/>
  <c r="Y1619" i="1"/>
  <c r="AA1619" i="1"/>
  <c r="AB1619" i="1"/>
  <c r="P1620" i="1"/>
  <c r="Q1620" i="1"/>
  <c r="R1620" i="1"/>
  <c r="S1620" i="1"/>
  <c r="T1620" i="1"/>
  <c r="U1620" i="1"/>
  <c r="W1620" i="1"/>
  <c r="O1620" i="1" s="1"/>
  <c r="Y1620" i="1"/>
  <c r="AA1620" i="1"/>
  <c r="AB1620" i="1"/>
  <c r="P1621" i="1"/>
  <c r="Q1621" i="1"/>
  <c r="R1621" i="1"/>
  <c r="S1621" i="1"/>
  <c r="T1621" i="1"/>
  <c r="U1621" i="1"/>
  <c r="W1621" i="1"/>
  <c r="O1621" i="1" s="1"/>
  <c r="Y1621" i="1"/>
  <c r="AA1621" i="1"/>
  <c r="AB1621" i="1"/>
  <c r="P1622" i="1"/>
  <c r="Q1622" i="1"/>
  <c r="R1622" i="1"/>
  <c r="S1622" i="1"/>
  <c r="T1622" i="1"/>
  <c r="U1622" i="1"/>
  <c r="W1622" i="1"/>
  <c r="O1622" i="1" s="1"/>
  <c r="Y1622" i="1"/>
  <c r="AA1622" i="1"/>
  <c r="AB1622" i="1"/>
  <c r="P1623" i="1"/>
  <c r="Q1623" i="1"/>
  <c r="R1623" i="1"/>
  <c r="S1623" i="1"/>
  <c r="T1623" i="1"/>
  <c r="U1623" i="1"/>
  <c r="W1623" i="1"/>
  <c r="O1623" i="1" s="1"/>
  <c r="Y1623" i="1"/>
  <c r="AA1623" i="1"/>
  <c r="AB1623" i="1"/>
  <c r="P1624" i="1"/>
  <c r="Q1624" i="1"/>
  <c r="R1624" i="1"/>
  <c r="S1624" i="1"/>
  <c r="T1624" i="1"/>
  <c r="U1624" i="1"/>
  <c r="W1624" i="1"/>
  <c r="O1624" i="1" s="1"/>
  <c r="Y1624" i="1"/>
  <c r="AA1624" i="1"/>
  <c r="AB1624" i="1"/>
  <c r="P1625" i="1"/>
  <c r="Q1625" i="1"/>
  <c r="R1625" i="1"/>
  <c r="S1625" i="1"/>
  <c r="T1625" i="1"/>
  <c r="U1625" i="1"/>
  <c r="W1625" i="1"/>
  <c r="O1625" i="1" s="1"/>
  <c r="Y1625" i="1"/>
  <c r="AA1625" i="1"/>
  <c r="AB1625" i="1"/>
  <c r="P1626" i="1"/>
  <c r="Q1626" i="1"/>
  <c r="R1626" i="1"/>
  <c r="S1626" i="1"/>
  <c r="T1626" i="1"/>
  <c r="U1626" i="1"/>
  <c r="W1626" i="1"/>
  <c r="O1626" i="1" s="1"/>
  <c r="Y1626" i="1"/>
  <c r="AA1626" i="1"/>
  <c r="AB1626" i="1"/>
  <c r="P1627" i="1"/>
  <c r="Q1627" i="1"/>
  <c r="R1627" i="1"/>
  <c r="S1627" i="1"/>
  <c r="T1627" i="1"/>
  <c r="U1627" i="1"/>
  <c r="W1627" i="1"/>
  <c r="O1627" i="1" s="1"/>
  <c r="Y1627" i="1"/>
  <c r="AA1627" i="1"/>
  <c r="AB1627" i="1"/>
  <c r="P1628" i="1"/>
  <c r="Q1628" i="1"/>
  <c r="R1628" i="1"/>
  <c r="S1628" i="1"/>
  <c r="T1628" i="1"/>
  <c r="U1628" i="1"/>
  <c r="W1628" i="1"/>
  <c r="O1628" i="1" s="1"/>
  <c r="Y1628" i="1"/>
  <c r="AA1628" i="1"/>
  <c r="AB1628" i="1"/>
  <c r="P1629" i="1"/>
  <c r="Q1629" i="1"/>
  <c r="R1629" i="1"/>
  <c r="S1629" i="1"/>
  <c r="T1629" i="1"/>
  <c r="U1629" i="1"/>
  <c r="W1629" i="1"/>
  <c r="O1629" i="1" s="1"/>
  <c r="Y1629" i="1"/>
  <c r="AA1629" i="1"/>
  <c r="AB1629" i="1"/>
  <c r="P1630" i="1"/>
  <c r="Q1630" i="1"/>
  <c r="R1630" i="1"/>
  <c r="S1630" i="1"/>
  <c r="T1630" i="1"/>
  <c r="U1630" i="1"/>
  <c r="W1630" i="1"/>
  <c r="O1630" i="1" s="1"/>
  <c r="Y1630" i="1"/>
  <c r="AA1630" i="1"/>
  <c r="AB1630" i="1"/>
  <c r="P1631" i="1"/>
  <c r="Q1631" i="1"/>
  <c r="R1631" i="1"/>
  <c r="S1631" i="1"/>
  <c r="T1631" i="1"/>
  <c r="U1631" i="1"/>
  <c r="W1631" i="1"/>
  <c r="O1631" i="1" s="1"/>
  <c r="Y1631" i="1"/>
  <c r="AA1631" i="1"/>
  <c r="AB1631" i="1"/>
  <c r="P1632" i="1"/>
  <c r="Q1632" i="1"/>
  <c r="R1632" i="1"/>
  <c r="S1632" i="1"/>
  <c r="T1632" i="1"/>
  <c r="U1632" i="1"/>
  <c r="W1632" i="1"/>
  <c r="O1632" i="1" s="1"/>
  <c r="Y1632" i="1"/>
  <c r="AA1632" i="1"/>
  <c r="AB1632" i="1"/>
  <c r="P1633" i="1"/>
  <c r="Q1633" i="1"/>
  <c r="R1633" i="1"/>
  <c r="S1633" i="1"/>
  <c r="T1633" i="1"/>
  <c r="U1633" i="1"/>
  <c r="W1633" i="1"/>
  <c r="O1633" i="1" s="1"/>
  <c r="Y1633" i="1"/>
  <c r="AA1633" i="1"/>
  <c r="AB1633" i="1"/>
  <c r="P1634" i="1"/>
  <c r="Q1634" i="1"/>
  <c r="R1634" i="1"/>
  <c r="S1634" i="1"/>
  <c r="T1634" i="1"/>
  <c r="U1634" i="1"/>
  <c r="W1634" i="1"/>
  <c r="O1634" i="1" s="1"/>
  <c r="Y1634" i="1"/>
  <c r="AA1634" i="1"/>
  <c r="AB1634" i="1"/>
  <c r="P1635" i="1"/>
  <c r="Q1635" i="1"/>
  <c r="R1635" i="1"/>
  <c r="S1635" i="1"/>
  <c r="T1635" i="1"/>
  <c r="U1635" i="1"/>
  <c r="W1635" i="1"/>
  <c r="O1635" i="1" s="1"/>
  <c r="Y1635" i="1"/>
  <c r="AA1635" i="1"/>
  <c r="AB1635" i="1"/>
  <c r="P1636" i="1"/>
  <c r="Q1636" i="1"/>
  <c r="R1636" i="1"/>
  <c r="S1636" i="1"/>
  <c r="T1636" i="1"/>
  <c r="U1636" i="1"/>
  <c r="W1636" i="1"/>
  <c r="O1636" i="1" s="1"/>
  <c r="Y1636" i="1"/>
  <c r="AA1636" i="1"/>
  <c r="AB1636" i="1"/>
  <c r="P1637" i="1"/>
  <c r="Q1637" i="1"/>
  <c r="R1637" i="1"/>
  <c r="S1637" i="1"/>
  <c r="T1637" i="1"/>
  <c r="U1637" i="1"/>
  <c r="W1637" i="1"/>
  <c r="O1637" i="1" s="1"/>
  <c r="Y1637" i="1"/>
  <c r="AA1637" i="1"/>
  <c r="AB1637" i="1"/>
  <c r="P1638" i="1"/>
  <c r="Q1638" i="1"/>
  <c r="R1638" i="1"/>
  <c r="S1638" i="1"/>
  <c r="T1638" i="1"/>
  <c r="U1638" i="1"/>
  <c r="W1638" i="1"/>
  <c r="O1638" i="1" s="1"/>
  <c r="Y1638" i="1"/>
  <c r="AA1638" i="1"/>
  <c r="AB1638" i="1"/>
  <c r="P1639" i="1"/>
  <c r="Q1639" i="1"/>
  <c r="R1639" i="1"/>
  <c r="S1639" i="1"/>
  <c r="T1639" i="1"/>
  <c r="U1639" i="1"/>
  <c r="W1639" i="1"/>
  <c r="O1639" i="1" s="1"/>
  <c r="Y1639" i="1"/>
  <c r="AA1639" i="1"/>
  <c r="AB1639" i="1"/>
  <c r="P1640" i="1"/>
  <c r="Q1640" i="1"/>
  <c r="R1640" i="1"/>
  <c r="S1640" i="1"/>
  <c r="T1640" i="1"/>
  <c r="U1640" i="1"/>
  <c r="W1640" i="1"/>
  <c r="O1640" i="1" s="1"/>
  <c r="Y1640" i="1"/>
  <c r="AA1640" i="1"/>
  <c r="AB1640" i="1"/>
  <c r="P1641" i="1"/>
  <c r="Q1641" i="1"/>
  <c r="R1641" i="1"/>
  <c r="S1641" i="1"/>
  <c r="T1641" i="1"/>
  <c r="U1641" i="1"/>
  <c r="W1641" i="1"/>
  <c r="O1641" i="1" s="1"/>
  <c r="Y1641" i="1"/>
  <c r="AA1641" i="1"/>
  <c r="AB1641" i="1"/>
  <c r="P1642" i="1"/>
  <c r="Q1642" i="1"/>
  <c r="R1642" i="1"/>
  <c r="S1642" i="1"/>
  <c r="T1642" i="1"/>
  <c r="U1642" i="1"/>
  <c r="W1642" i="1"/>
  <c r="O1642" i="1" s="1"/>
  <c r="Y1642" i="1"/>
  <c r="AA1642" i="1"/>
  <c r="AB1642" i="1"/>
  <c r="P1643" i="1"/>
  <c r="Q1643" i="1"/>
  <c r="R1643" i="1"/>
  <c r="S1643" i="1"/>
  <c r="T1643" i="1"/>
  <c r="U1643" i="1"/>
  <c r="W1643" i="1"/>
  <c r="O1643" i="1" s="1"/>
  <c r="Y1643" i="1"/>
  <c r="AA1643" i="1"/>
  <c r="AB1643" i="1"/>
  <c r="P1644" i="1"/>
  <c r="Q1644" i="1"/>
  <c r="R1644" i="1"/>
  <c r="S1644" i="1"/>
  <c r="T1644" i="1"/>
  <c r="U1644" i="1"/>
  <c r="W1644" i="1"/>
  <c r="O1644" i="1" s="1"/>
  <c r="Y1644" i="1"/>
  <c r="AA1644" i="1"/>
  <c r="AB1644" i="1"/>
  <c r="P1645" i="1"/>
  <c r="Q1645" i="1"/>
  <c r="R1645" i="1"/>
  <c r="S1645" i="1"/>
  <c r="T1645" i="1"/>
  <c r="U1645" i="1"/>
  <c r="W1645" i="1"/>
  <c r="O1645" i="1" s="1"/>
  <c r="Y1645" i="1"/>
  <c r="AA1645" i="1"/>
  <c r="AB1645" i="1"/>
  <c r="P1646" i="1"/>
  <c r="Q1646" i="1"/>
  <c r="R1646" i="1"/>
  <c r="S1646" i="1"/>
  <c r="T1646" i="1"/>
  <c r="U1646" i="1"/>
  <c r="W1646" i="1"/>
  <c r="O1646" i="1" s="1"/>
  <c r="Y1646" i="1"/>
  <c r="AA1646" i="1"/>
  <c r="AB1646" i="1"/>
  <c r="P1647" i="1"/>
  <c r="Q1647" i="1"/>
  <c r="R1647" i="1"/>
  <c r="S1647" i="1"/>
  <c r="T1647" i="1"/>
  <c r="U1647" i="1"/>
  <c r="W1647" i="1"/>
  <c r="O1647" i="1" s="1"/>
  <c r="Y1647" i="1"/>
  <c r="AA1647" i="1"/>
  <c r="AB1647" i="1"/>
  <c r="P1648" i="1"/>
  <c r="Q1648" i="1"/>
  <c r="R1648" i="1"/>
  <c r="S1648" i="1"/>
  <c r="T1648" i="1"/>
  <c r="U1648" i="1"/>
  <c r="W1648" i="1"/>
  <c r="O1648" i="1" s="1"/>
  <c r="Y1648" i="1"/>
  <c r="AA1648" i="1"/>
  <c r="AB1648" i="1"/>
  <c r="P1649" i="1"/>
  <c r="Q1649" i="1"/>
  <c r="R1649" i="1"/>
  <c r="S1649" i="1"/>
  <c r="T1649" i="1"/>
  <c r="U1649" i="1"/>
  <c r="W1649" i="1"/>
  <c r="O1649" i="1" s="1"/>
  <c r="Y1649" i="1"/>
  <c r="AA1649" i="1"/>
  <c r="AB1649" i="1"/>
  <c r="P1650" i="1"/>
  <c r="Q1650" i="1"/>
  <c r="R1650" i="1"/>
  <c r="S1650" i="1"/>
  <c r="T1650" i="1"/>
  <c r="U1650" i="1"/>
  <c r="W1650" i="1"/>
  <c r="O1650" i="1" s="1"/>
  <c r="Y1650" i="1"/>
  <c r="AA1650" i="1"/>
  <c r="AB1650" i="1"/>
  <c r="P1651" i="1"/>
  <c r="Q1651" i="1"/>
  <c r="R1651" i="1"/>
  <c r="S1651" i="1"/>
  <c r="T1651" i="1"/>
  <c r="U1651" i="1"/>
  <c r="W1651" i="1"/>
  <c r="O1651" i="1" s="1"/>
  <c r="Y1651" i="1"/>
  <c r="AA1651" i="1"/>
  <c r="AB1651" i="1"/>
  <c r="P1652" i="1"/>
  <c r="Q1652" i="1"/>
  <c r="R1652" i="1"/>
  <c r="S1652" i="1"/>
  <c r="T1652" i="1"/>
  <c r="U1652" i="1"/>
  <c r="W1652" i="1"/>
  <c r="O1652" i="1" s="1"/>
  <c r="Y1652" i="1"/>
  <c r="AA1652" i="1"/>
  <c r="AB1652" i="1"/>
  <c r="P1653" i="1"/>
  <c r="Q1653" i="1"/>
  <c r="R1653" i="1"/>
  <c r="S1653" i="1"/>
  <c r="T1653" i="1"/>
  <c r="U1653" i="1"/>
  <c r="W1653" i="1"/>
  <c r="O1653" i="1" s="1"/>
  <c r="Y1653" i="1"/>
  <c r="AA1653" i="1"/>
  <c r="AB1653" i="1"/>
  <c r="P1654" i="1"/>
  <c r="Q1654" i="1"/>
  <c r="R1654" i="1"/>
  <c r="S1654" i="1"/>
  <c r="T1654" i="1"/>
  <c r="U1654" i="1"/>
  <c r="W1654" i="1"/>
  <c r="O1654" i="1" s="1"/>
  <c r="Y1654" i="1"/>
  <c r="AA1654" i="1"/>
  <c r="AB1654" i="1"/>
  <c r="P1655" i="1"/>
  <c r="Q1655" i="1"/>
  <c r="R1655" i="1"/>
  <c r="S1655" i="1"/>
  <c r="T1655" i="1"/>
  <c r="U1655" i="1"/>
  <c r="W1655" i="1"/>
  <c r="O1655" i="1" s="1"/>
  <c r="Y1655" i="1"/>
  <c r="AA1655" i="1"/>
  <c r="AB1655" i="1"/>
  <c r="P1656" i="1"/>
  <c r="Q1656" i="1"/>
  <c r="R1656" i="1"/>
  <c r="S1656" i="1"/>
  <c r="T1656" i="1"/>
  <c r="U1656" i="1"/>
  <c r="W1656" i="1"/>
  <c r="O1656" i="1" s="1"/>
  <c r="Y1656" i="1"/>
  <c r="AA1656" i="1"/>
  <c r="AB1656" i="1"/>
  <c r="P1657" i="1"/>
  <c r="Q1657" i="1"/>
  <c r="R1657" i="1"/>
  <c r="S1657" i="1"/>
  <c r="T1657" i="1"/>
  <c r="U1657" i="1"/>
  <c r="W1657" i="1"/>
  <c r="O1657" i="1" s="1"/>
  <c r="Y1657" i="1"/>
  <c r="AA1657" i="1"/>
  <c r="AB1657" i="1"/>
  <c r="P1658" i="1"/>
  <c r="Q1658" i="1"/>
  <c r="R1658" i="1"/>
  <c r="S1658" i="1"/>
  <c r="T1658" i="1"/>
  <c r="U1658" i="1"/>
  <c r="W1658" i="1"/>
  <c r="O1658" i="1" s="1"/>
  <c r="Y1658" i="1"/>
  <c r="AA1658" i="1"/>
  <c r="AB1658" i="1"/>
  <c r="P1659" i="1"/>
  <c r="Q1659" i="1"/>
  <c r="R1659" i="1"/>
  <c r="S1659" i="1"/>
  <c r="T1659" i="1"/>
  <c r="U1659" i="1"/>
  <c r="W1659" i="1"/>
  <c r="O1659" i="1" s="1"/>
  <c r="Y1659" i="1"/>
  <c r="AA1659" i="1"/>
  <c r="AB1659" i="1"/>
  <c r="P1660" i="1"/>
  <c r="Q1660" i="1"/>
  <c r="R1660" i="1"/>
  <c r="S1660" i="1"/>
  <c r="T1660" i="1"/>
  <c r="U1660" i="1"/>
  <c r="W1660" i="1"/>
  <c r="O1660" i="1" s="1"/>
  <c r="Y1660" i="1"/>
  <c r="AA1660" i="1"/>
  <c r="AB1660" i="1"/>
  <c r="P1661" i="1"/>
  <c r="Q1661" i="1"/>
  <c r="R1661" i="1"/>
  <c r="S1661" i="1"/>
  <c r="T1661" i="1"/>
  <c r="U1661" i="1"/>
  <c r="W1661" i="1"/>
  <c r="O1661" i="1" s="1"/>
  <c r="Y1661" i="1"/>
  <c r="AA1661" i="1"/>
  <c r="AB1661" i="1"/>
  <c r="P1662" i="1"/>
  <c r="Q1662" i="1"/>
  <c r="R1662" i="1"/>
  <c r="S1662" i="1"/>
  <c r="T1662" i="1"/>
  <c r="U1662" i="1"/>
  <c r="W1662" i="1"/>
  <c r="O1662" i="1" s="1"/>
  <c r="Y1662" i="1"/>
  <c r="AA1662" i="1"/>
  <c r="AB1662" i="1"/>
  <c r="P1663" i="1"/>
  <c r="Q1663" i="1"/>
  <c r="R1663" i="1"/>
  <c r="S1663" i="1"/>
  <c r="T1663" i="1"/>
  <c r="U1663" i="1"/>
  <c r="W1663" i="1"/>
  <c r="O1663" i="1" s="1"/>
  <c r="Y1663" i="1"/>
  <c r="AA1663" i="1"/>
  <c r="AB1663" i="1"/>
  <c r="P1664" i="1"/>
  <c r="Q1664" i="1"/>
  <c r="R1664" i="1"/>
  <c r="S1664" i="1"/>
  <c r="T1664" i="1"/>
  <c r="U1664" i="1"/>
  <c r="W1664" i="1"/>
  <c r="O1664" i="1" s="1"/>
  <c r="Y1664" i="1"/>
  <c r="AA1664" i="1"/>
  <c r="AB1664" i="1"/>
  <c r="P1665" i="1"/>
  <c r="Q1665" i="1"/>
  <c r="R1665" i="1"/>
  <c r="S1665" i="1"/>
  <c r="T1665" i="1"/>
  <c r="U1665" i="1"/>
  <c r="W1665" i="1"/>
  <c r="O1665" i="1" s="1"/>
  <c r="Y1665" i="1"/>
  <c r="AA1665" i="1"/>
  <c r="AB1665" i="1"/>
  <c r="P1666" i="1"/>
  <c r="Q1666" i="1"/>
  <c r="R1666" i="1"/>
  <c r="S1666" i="1"/>
  <c r="T1666" i="1"/>
  <c r="U1666" i="1"/>
  <c r="W1666" i="1"/>
  <c r="O1666" i="1" s="1"/>
  <c r="Y1666" i="1"/>
  <c r="AA1666" i="1"/>
  <c r="AB1666" i="1"/>
  <c r="P1667" i="1"/>
  <c r="Q1667" i="1"/>
  <c r="R1667" i="1"/>
  <c r="S1667" i="1"/>
  <c r="T1667" i="1"/>
  <c r="U1667" i="1"/>
  <c r="W1667" i="1"/>
  <c r="O1667" i="1" s="1"/>
  <c r="Y1667" i="1"/>
  <c r="AA1667" i="1"/>
  <c r="AB1667" i="1"/>
  <c r="P1668" i="1"/>
  <c r="Q1668" i="1"/>
  <c r="R1668" i="1"/>
  <c r="S1668" i="1"/>
  <c r="T1668" i="1"/>
  <c r="U1668" i="1"/>
  <c r="W1668" i="1"/>
  <c r="O1668" i="1" s="1"/>
  <c r="Y1668" i="1"/>
  <c r="AA1668" i="1"/>
  <c r="AB1668" i="1"/>
  <c r="P1669" i="1"/>
  <c r="Q1669" i="1"/>
  <c r="R1669" i="1"/>
  <c r="S1669" i="1"/>
  <c r="T1669" i="1"/>
  <c r="U1669" i="1"/>
  <c r="W1669" i="1"/>
  <c r="O1669" i="1" s="1"/>
  <c r="Y1669" i="1"/>
  <c r="AA1669" i="1"/>
  <c r="AB1669" i="1"/>
  <c r="P1670" i="1"/>
  <c r="Q1670" i="1"/>
  <c r="R1670" i="1"/>
  <c r="S1670" i="1"/>
  <c r="T1670" i="1"/>
  <c r="U1670" i="1"/>
  <c r="W1670" i="1"/>
  <c r="O1670" i="1" s="1"/>
  <c r="Y1670" i="1"/>
  <c r="AA1670" i="1"/>
  <c r="AB1670" i="1"/>
  <c r="P1671" i="1"/>
  <c r="Q1671" i="1"/>
  <c r="R1671" i="1"/>
  <c r="S1671" i="1"/>
  <c r="T1671" i="1"/>
  <c r="U1671" i="1"/>
  <c r="W1671" i="1"/>
  <c r="O1671" i="1" s="1"/>
  <c r="Y1671" i="1"/>
  <c r="AA1671" i="1"/>
  <c r="AB1671" i="1"/>
  <c r="P1672" i="1"/>
  <c r="Q1672" i="1"/>
  <c r="R1672" i="1"/>
  <c r="S1672" i="1"/>
  <c r="T1672" i="1"/>
  <c r="U1672" i="1"/>
  <c r="W1672" i="1"/>
  <c r="O1672" i="1" s="1"/>
  <c r="Y1672" i="1"/>
  <c r="AA1672" i="1"/>
  <c r="AB1672" i="1"/>
  <c r="P1673" i="1"/>
  <c r="Q1673" i="1"/>
  <c r="R1673" i="1"/>
  <c r="S1673" i="1"/>
  <c r="T1673" i="1"/>
  <c r="U1673" i="1"/>
  <c r="W1673" i="1"/>
  <c r="O1673" i="1" s="1"/>
  <c r="Y1673" i="1"/>
  <c r="AA1673" i="1"/>
  <c r="AB1673" i="1"/>
  <c r="P1674" i="1"/>
  <c r="Q1674" i="1"/>
  <c r="R1674" i="1"/>
  <c r="S1674" i="1"/>
  <c r="T1674" i="1"/>
  <c r="U1674" i="1"/>
  <c r="W1674" i="1"/>
  <c r="O1674" i="1" s="1"/>
  <c r="Y1674" i="1"/>
  <c r="AA1674" i="1"/>
  <c r="AB1674" i="1"/>
  <c r="P1675" i="1"/>
  <c r="Q1675" i="1"/>
  <c r="R1675" i="1"/>
  <c r="S1675" i="1"/>
  <c r="T1675" i="1"/>
  <c r="U1675" i="1"/>
  <c r="W1675" i="1"/>
  <c r="O1675" i="1" s="1"/>
  <c r="Y1675" i="1"/>
  <c r="AA1675" i="1"/>
  <c r="AB1675" i="1"/>
  <c r="P1676" i="1"/>
  <c r="Q1676" i="1"/>
  <c r="R1676" i="1"/>
  <c r="S1676" i="1"/>
  <c r="T1676" i="1"/>
  <c r="U1676" i="1"/>
  <c r="W1676" i="1"/>
  <c r="O1676" i="1" s="1"/>
  <c r="Y1676" i="1"/>
  <c r="AA1676" i="1"/>
  <c r="AB1676" i="1"/>
  <c r="P1677" i="1"/>
  <c r="Q1677" i="1"/>
  <c r="R1677" i="1"/>
  <c r="V1677" i="1" s="1"/>
  <c r="S1677" i="1"/>
  <c r="T1677" i="1"/>
  <c r="U1677" i="1"/>
  <c r="W1677" i="1"/>
  <c r="O1677" i="1" s="1"/>
  <c r="Y1677" i="1"/>
  <c r="AA1677" i="1"/>
  <c r="AB1677" i="1"/>
  <c r="P1678" i="1"/>
  <c r="Q1678" i="1"/>
  <c r="R1678" i="1"/>
  <c r="S1678" i="1"/>
  <c r="T1678" i="1"/>
  <c r="U1678" i="1"/>
  <c r="W1678" i="1"/>
  <c r="O1678" i="1" s="1"/>
  <c r="Y1678" i="1"/>
  <c r="AA1678" i="1"/>
  <c r="AB1678" i="1"/>
  <c r="P1679" i="1"/>
  <c r="Q1679" i="1"/>
  <c r="R1679" i="1"/>
  <c r="S1679" i="1"/>
  <c r="T1679" i="1"/>
  <c r="U1679" i="1"/>
  <c r="W1679" i="1"/>
  <c r="O1679" i="1" s="1"/>
  <c r="Y1679" i="1"/>
  <c r="AA1679" i="1"/>
  <c r="AB1679" i="1"/>
  <c r="P1680" i="1"/>
  <c r="Q1680" i="1"/>
  <c r="R1680" i="1"/>
  <c r="S1680" i="1"/>
  <c r="T1680" i="1"/>
  <c r="U1680" i="1"/>
  <c r="W1680" i="1"/>
  <c r="O1680" i="1" s="1"/>
  <c r="Y1680" i="1"/>
  <c r="AA1680" i="1"/>
  <c r="AB1680" i="1"/>
  <c r="P1681" i="1"/>
  <c r="Q1681" i="1"/>
  <c r="R1681" i="1"/>
  <c r="V1681" i="1" s="1"/>
  <c r="S1681" i="1"/>
  <c r="T1681" i="1"/>
  <c r="U1681" i="1"/>
  <c r="W1681" i="1"/>
  <c r="O1681" i="1" s="1"/>
  <c r="Y1681" i="1"/>
  <c r="AA1681" i="1"/>
  <c r="AB1681" i="1"/>
  <c r="P1682" i="1"/>
  <c r="Q1682" i="1"/>
  <c r="R1682" i="1"/>
  <c r="S1682" i="1"/>
  <c r="T1682" i="1"/>
  <c r="U1682" i="1"/>
  <c r="W1682" i="1"/>
  <c r="O1682" i="1" s="1"/>
  <c r="Y1682" i="1"/>
  <c r="AA1682" i="1"/>
  <c r="AB1682" i="1"/>
  <c r="P1683" i="1"/>
  <c r="Q1683" i="1"/>
  <c r="R1683" i="1"/>
  <c r="S1683" i="1"/>
  <c r="T1683" i="1"/>
  <c r="U1683" i="1"/>
  <c r="W1683" i="1"/>
  <c r="O1683" i="1" s="1"/>
  <c r="Y1683" i="1"/>
  <c r="AA1683" i="1"/>
  <c r="AB1683" i="1"/>
  <c r="P1684" i="1"/>
  <c r="Q1684" i="1"/>
  <c r="R1684" i="1"/>
  <c r="S1684" i="1"/>
  <c r="T1684" i="1"/>
  <c r="U1684" i="1"/>
  <c r="W1684" i="1"/>
  <c r="O1684" i="1" s="1"/>
  <c r="Y1684" i="1"/>
  <c r="AA1684" i="1"/>
  <c r="AB1684" i="1"/>
  <c r="P1685" i="1"/>
  <c r="Q1685" i="1"/>
  <c r="R1685" i="1"/>
  <c r="S1685" i="1"/>
  <c r="T1685" i="1"/>
  <c r="U1685" i="1"/>
  <c r="W1685" i="1"/>
  <c r="O1685" i="1" s="1"/>
  <c r="Y1685" i="1"/>
  <c r="AA1685" i="1"/>
  <c r="AB1685" i="1"/>
  <c r="P1686" i="1"/>
  <c r="Q1686" i="1"/>
  <c r="R1686" i="1"/>
  <c r="S1686" i="1"/>
  <c r="T1686" i="1"/>
  <c r="U1686" i="1"/>
  <c r="W1686" i="1"/>
  <c r="O1686" i="1" s="1"/>
  <c r="Y1686" i="1"/>
  <c r="AA1686" i="1"/>
  <c r="AB1686" i="1"/>
  <c r="P1687" i="1"/>
  <c r="Q1687" i="1"/>
  <c r="R1687" i="1"/>
  <c r="S1687" i="1"/>
  <c r="T1687" i="1"/>
  <c r="U1687" i="1"/>
  <c r="W1687" i="1"/>
  <c r="O1687" i="1" s="1"/>
  <c r="Y1687" i="1"/>
  <c r="AA1687" i="1"/>
  <c r="AB1687" i="1"/>
  <c r="P1688" i="1"/>
  <c r="Q1688" i="1"/>
  <c r="R1688" i="1"/>
  <c r="S1688" i="1"/>
  <c r="T1688" i="1"/>
  <c r="U1688" i="1"/>
  <c r="W1688" i="1"/>
  <c r="O1688" i="1" s="1"/>
  <c r="Y1688" i="1"/>
  <c r="AA1688" i="1"/>
  <c r="AB1688" i="1"/>
  <c r="P1689" i="1"/>
  <c r="Q1689" i="1"/>
  <c r="R1689" i="1"/>
  <c r="S1689" i="1"/>
  <c r="T1689" i="1"/>
  <c r="U1689" i="1"/>
  <c r="W1689" i="1"/>
  <c r="O1689" i="1" s="1"/>
  <c r="Y1689" i="1"/>
  <c r="AA1689" i="1"/>
  <c r="AB1689" i="1"/>
  <c r="P1690" i="1"/>
  <c r="Q1690" i="1"/>
  <c r="R1690" i="1"/>
  <c r="S1690" i="1"/>
  <c r="T1690" i="1"/>
  <c r="U1690" i="1"/>
  <c r="W1690" i="1"/>
  <c r="O1690" i="1" s="1"/>
  <c r="Y1690" i="1"/>
  <c r="AA1690" i="1"/>
  <c r="AB1690" i="1"/>
  <c r="P1691" i="1"/>
  <c r="Q1691" i="1"/>
  <c r="R1691" i="1"/>
  <c r="S1691" i="1"/>
  <c r="T1691" i="1"/>
  <c r="U1691" i="1"/>
  <c r="W1691" i="1"/>
  <c r="O1691" i="1" s="1"/>
  <c r="Y1691" i="1"/>
  <c r="AA1691" i="1"/>
  <c r="AB1691" i="1"/>
  <c r="P1692" i="1"/>
  <c r="Q1692" i="1"/>
  <c r="R1692" i="1"/>
  <c r="S1692" i="1"/>
  <c r="T1692" i="1"/>
  <c r="U1692" i="1"/>
  <c r="W1692" i="1"/>
  <c r="O1692" i="1" s="1"/>
  <c r="Y1692" i="1"/>
  <c r="AA1692" i="1"/>
  <c r="AB1692" i="1"/>
  <c r="P1693" i="1"/>
  <c r="Q1693" i="1"/>
  <c r="R1693" i="1"/>
  <c r="S1693" i="1"/>
  <c r="T1693" i="1"/>
  <c r="U1693" i="1"/>
  <c r="W1693" i="1"/>
  <c r="O1693" i="1" s="1"/>
  <c r="Y1693" i="1"/>
  <c r="AA1693" i="1"/>
  <c r="AB1693" i="1"/>
  <c r="P1694" i="1"/>
  <c r="Q1694" i="1"/>
  <c r="R1694" i="1"/>
  <c r="S1694" i="1"/>
  <c r="T1694" i="1"/>
  <c r="U1694" i="1"/>
  <c r="W1694" i="1"/>
  <c r="O1694" i="1" s="1"/>
  <c r="Y1694" i="1"/>
  <c r="AA1694" i="1"/>
  <c r="AB1694" i="1"/>
  <c r="P1695" i="1"/>
  <c r="Q1695" i="1"/>
  <c r="R1695" i="1"/>
  <c r="S1695" i="1"/>
  <c r="T1695" i="1"/>
  <c r="U1695" i="1"/>
  <c r="W1695" i="1"/>
  <c r="O1695" i="1" s="1"/>
  <c r="Y1695" i="1"/>
  <c r="AA1695" i="1"/>
  <c r="AB1695" i="1"/>
  <c r="P1696" i="1"/>
  <c r="Q1696" i="1"/>
  <c r="R1696" i="1"/>
  <c r="S1696" i="1"/>
  <c r="T1696" i="1"/>
  <c r="U1696" i="1"/>
  <c r="W1696" i="1"/>
  <c r="O1696" i="1" s="1"/>
  <c r="Y1696" i="1"/>
  <c r="AA1696" i="1"/>
  <c r="AB1696" i="1"/>
  <c r="P1697" i="1"/>
  <c r="Q1697" i="1"/>
  <c r="R1697" i="1"/>
  <c r="S1697" i="1"/>
  <c r="T1697" i="1"/>
  <c r="U1697" i="1"/>
  <c r="W1697" i="1"/>
  <c r="O1697" i="1" s="1"/>
  <c r="Y1697" i="1"/>
  <c r="AA1697" i="1"/>
  <c r="AB1697" i="1"/>
  <c r="P1698" i="1"/>
  <c r="Q1698" i="1"/>
  <c r="R1698" i="1"/>
  <c r="S1698" i="1"/>
  <c r="T1698" i="1"/>
  <c r="U1698" i="1"/>
  <c r="W1698" i="1"/>
  <c r="O1698" i="1" s="1"/>
  <c r="Y1698" i="1"/>
  <c r="AA1698" i="1"/>
  <c r="AB1698" i="1"/>
  <c r="P1699" i="1"/>
  <c r="Q1699" i="1"/>
  <c r="R1699" i="1"/>
  <c r="S1699" i="1"/>
  <c r="T1699" i="1"/>
  <c r="U1699" i="1"/>
  <c r="W1699" i="1"/>
  <c r="O1699" i="1" s="1"/>
  <c r="Y1699" i="1"/>
  <c r="AA1699" i="1"/>
  <c r="AB1699" i="1"/>
  <c r="P1700" i="1"/>
  <c r="Q1700" i="1"/>
  <c r="R1700" i="1"/>
  <c r="S1700" i="1"/>
  <c r="T1700" i="1"/>
  <c r="U1700" i="1"/>
  <c r="W1700" i="1"/>
  <c r="O1700" i="1" s="1"/>
  <c r="Y1700" i="1"/>
  <c r="AA1700" i="1"/>
  <c r="AB1700" i="1"/>
  <c r="P1701" i="1"/>
  <c r="Q1701" i="1"/>
  <c r="R1701" i="1"/>
  <c r="S1701" i="1"/>
  <c r="T1701" i="1"/>
  <c r="U1701" i="1"/>
  <c r="W1701" i="1"/>
  <c r="O1701" i="1" s="1"/>
  <c r="Y1701" i="1"/>
  <c r="AA1701" i="1"/>
  <c r="AB1701" i="1"/>
  <c r="P1702" i="1"/>
  <c r="Q1702" i="1"/>
  <c r="R1702" i="1"/>
  <c r="S1702" i="1"/>
  <c r="T1702" i="1"/>
  <c r="U1702" i="1"/>
  <c r="W1702" i="1"/>
  <c r="O1702" i="1" s="1"/>
  <c r="Y1702" i="1"/>
  <c r="AA1702" i="1"/>
  <c r="AB1702" i="1"/>
  <c r="P1703" i="1"/>
  <c r="Q1703" i="1"/>
  <c r="R1703" i="1"/>
  <c r="S1703" i="1"/>
  <c r="T1703" i="1"/>
  <c r="U1703" i="1"/>
  <c r="W1703" i="1"/>
  <c r="O1703" i="1" s="1"/>
  <c r="Y1703" i="1"/>
  <c r="AA1703" i="1"/>
  <c r="AB1703" i="1"/>
  <c r="P1704" i="1"/>
  <c r="Q1704" i="1"/>
  <c r="R1704" i="1"/>
  <c r="S1704" i="1"/>
  <c r="T1704" i="1"/>
  <c r="U1704" i="1"/>
  <c r="W1704" i="1"/>
  <c r="O1704" i="1" s="1"/>
  <c r="Y1704" i="1"/>
  <c r="AA1704" i="1"/>
  <c r="AB1704" i="1"/>
  <c r="P1705" i="1"/>
  <c r="Q1705" i="1"/>
  <c r="R1705" i="1"/>
  <c r="S1705" i="1"/>
  <c r="T1705" i="1"/>
  <c r="U1705" i="1"/>
  <c r="W1705" i="1"/>
  <c r="O1705" i="1" s="1"/>
  <c r="Y1705" i="1"/>
  <c r="AA1705" i="1"/>
  <c r="AB1705" i="1"/>
  <c r="P1706" i="1"/>
  <c r="Q1706" i="1"/>
  <c r="R1706" i="1"/>
  <c r="S1706" i="1"/>
  <c r="T1706" i="1"/>
  <c r="U1706" i="1"/>
  <c r="W1706" i="1"/>
  <c r="O1706" i="1" s="1"/>
  <c r="Y1706" i="1"/>
  <c r="AA1706" i="1"/>
  <c r="AB1706" i="1"/>
  <c r="P1707" i="1"/>
  <c r="Q1707" i="1"/>
  <c r="R1707" i="1"/>
  <c r="S1707" i="1"/>
  <c r="T1707" i="1"/>
  <c r="U1707" i="1"/>
  <c r="W1707" i="1"/>
  <c r="O1707" i="1" s="1"/>
  <c r="Y1707" i="1"/>
  <c r="AA1707" i="1"/>
  <c r="AB1707" i="1"/>
  <c r="V1549" i="1" l="1"/>
  <c r="V1443" i="1"/>
  <c r="V1427" i="1"/>
  <c r="V1359" i="1"/>
  <c r="V1176" i="1"/>
  <c r="V1160" i="1"/>
  <c r="V1062" i="1"/>
  <c r="V832" i="1"/>
  <c r="V748" i="1"/>
  <c r="V689" i="1"/>
  <c r="V677" i="1"/>
  <c r="V616" i="1"/>
  <c r="V12" i="1"/>
  <c r="V130" i="1"/>
  <c r="V101" i="1"/>
  <c r="V1645" i="1"/>
  <c r="V1629" i="1"/>
  <c r="V1661" i="1"/>
  <c r="V1581" i="1"/>
  <c r="V1565" i="1"/>
  <c r="V1395" i="1"/>
  <c r="V1379" i="1"/>
  <c r="V1367" i="1"/>
  <c r="V1295" i="1"/>
  <c r="V1112" i="1"/>
  <c r="V1096" i="1"/>
  <c r="V959" i="1"/>
  <c r="V906" i="1"/>
  <c r="V770" i="1"/>
  <c r="V766" i="1"/>
  <c r="V639" i="1"/>
  <c r="V623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V146" i="1"/>
  <c r="V1597" i="1"/>
  <c r="V1501" i="1"/>
  <c r="V1485" i="1"/>
  <c r="V1391" i="1"/>
  <c r="V1327" i="1"/>
  <c r="V1311" i="1"/>
  <c r="V890" i="1"/>
  <c r="V721" i="1"/>
  <c r="V647" i="1"/>
  <c r="V603" i="1"/>
  <c r="V116" i="1"/>
  <c r="V1263" i="1"/>
  <c r="V1247" i="1"/>
  <c r="V1212" i="1"/>
  <c r="V1144" i="1"/>
  <c r="V927" i="1"/>
  <c r="V818" i="1"/>
  <c r="V802" i="1"/>
  <c r="V20" i="1"/>
  <c r="O3" i="1"/>
  <c r="O100" i="1"/>
  <c r="O98" i="1"/>
  <c r="O96" i="1"/>
  <c r="O94" i="1"/>
  <c r="O92" i="1"/>
  <c r="O90" i="1"/>
  <c r="O88" i="1"/>
  <c r="O86" i="1"/>
  <c r="O84" i="1"/>
  <c r="O82" i="1"/>
  <c r="O80" i="1"/>
  <c r="O78" i="1"/>
  <c r="O76" i="1"/>
  <c r="O74" i="1"/>
  <c r="O72" i="1"/>
  <c r="O70" i="1"/>
  <c r="O68" i="1"/>
  <c r="O66" i="1"/>
  <c r="O64" i="1"/>
  <c r="O62" i="1"/>
  <c r="O60" i="1"/>
  <c r="O58" i="1"/>
  <c r="O56" i="1"/>
  <c r="V38" i="1"/>
  <c r="V1701" i="1"/>
  <c r="V1665" i="1"/>
  <c r="V1625" i="1"/>
  <c r="V1621" i="1"/>
  <c r="V1601" i="1"/>
  <c r="V1600" i="1"/>
  <c r="V1561" i="1"/>
  <c r="V1497" i="1"/>
  <c r="V1477" i="1"/>
  <c r="V1473" i="1"/>
  <c r="V1439" i="1"/>
  <c r="V1419" i="1"/>
  <c r="V1399" i="1"/>
  <c r="V1375" i="1"/>
  <c r="V1355" i="1"/>
  <c r="V1351" i="1"/>
  <c r="V1331" i="1"/>
  <c r="V1291" i="1"/>
  <c r="V1287" i="1"/>
  <c r="V1267" i="1"/>
  <c r="V1180" i="1"/>
  <c r="V1140" i="1"/>
  <c r="V1136" i="1"/>
  <c r="V1116" i="1"/>
  <c r="V1058" i="1"/>
  <c r="V1023" i="1"/>
  <c r="V1019" i="1"/>
  <c r="V1015" i="1"/>
  <c r="V1705" i="1"/>
  <c r="V1664" i="1"/>
  <c r="V1673" i="1"/>
  <c r="V1669" i="1"/>
  <c r="V1668" i="1"/>
  <c r="V1649" i="1"/>
  <c r="V1648" i="1"/>
  <c r="V1609" i="1"/>
  <c r="V1605" i="1"/>
  <c r="V1585" i="1"/>
  <c r="V1545" i="1"/>
  <c r="V1525" i="1"/>
  <c r="V1521" i="1"/>
  <c r="V1481" i="1"/>
  <c r="V1461" i="1"/>
  <c r="V1457" i="1"/>
  <c r="V1447" i="1"/>
  <c r="V1423" i="1"/>
  <c r="V1403" i="1"/>
  <c r="V1383" i="1"/>
  <c r="V1339" i="1"/>
  <c r="V1335" i="1"/>
  <c r="V1315" i="1"/>
  <c r="V1275" i="1"/>
  <c r="V1271" i="1"/>
  <c r="V1251" i="1"/>
  <c r="V1240" i="1"/>
  <c r="V1188" i="1"/>
  <c r="V1184" i="1"/>
  <c r="V1164" i="1"/>
  <c r="V1124" i="1"/>
  <c r="V1120" i="1"/>
  <c r="V1100" i="1"/>
  <c r="V1657" i="1"/>
  <c r="V1653" i="1"/>
  <c r="V1633" i="1"/>
  <c r="V1632" i="1"/>
  <c r="V1593" i="1"/>
  <c r="V1589" i="1"/>
  <c r="V1569" i="1"/>
  <c r="V1529" i="1"/>
  <c r="V1509" i="1"/>
  <c r="V1505" i="1"/>
  <c r="V1465" i="1"/>
  <c r="V1431" i="1"/>
  <c r="V1407" i="1"/>
  <c r="V1387" i="1"/>
  <c r="V1363" i="1"/>
  <c r="V1323" i="1"/>
  <c r="V1319" i="1"/>
  <c r="V1299" i="1"/>
  <c r="V1259" i="1"/>
  <c r="V1255" i="1"/>
  <c r="V1172" i="1"/>
  <c r="V1168" i="1"/>
  <c r="V1148" i="1"/>
  <c r="V1108" i="1"/>
  <c r="V1104" i="1"/>
  <c r="V1066" i="1"/>
  <c r="V1055" i="1"/>
  <c r="V1051" i="1"/>
  <c r="V1043" i="1"/>
  <c r="V1039" i="1"/>
  <c r="V991" i="1"/>
  <c r="V987" i="1"/>
  <c r="V1641" i="1"/>
  <c r="V1637" i="1"/>
  <c r="V1617" i="1"/>
  <c r="V1577" i="1"/>
  <c r="V1573" i="1"/>
  <c r="V1493" i="1"/>
  <c r="V1489" i="1"/>
  <c r="V1454" i="1"/>
  <c r="V1435" i="1"/>
  <c r="V1415" i="1"/>
  <c r="V1371" i="1"/>
  <c r="V1347" i="1"/>
  <c r="V1307" i="1"/>
  <c r="V1303" i="1"/>
  <c r="V1283" i="1"/>
  <c r="V1243" i="1"/>
  <c r="V1156" i="1"/>
  <c r="V1152" i="1"/>
  <c r="V1132" i="1"/>
  <c r="V1092" i="1"/>
  <c r="V1088" i="1"/>
  <c r="V1078" i="1"/>
  <c r="V1074" i="1"/>
  <c r="V1070" i="1"/>
  <c r="V1011" i="1"/>
  <c r="V983" i="1"/>
  <c r="V979" i="1"/>
  <c r="V955" i="1"/>
  <c r="V951" i="1"/>
  <c r="V947" i="1"/>
  <c r="V923" i="1"/>
  <c r="V919" i="1"/>
  <c r="V910" i="1"/>
  <c r="V908" i="1"/>
  <c r="V892" i="1"/>
  <c r="V844" i="1"/>
  <c r="V840" i="1"/>
  <c r="V836" i="1"/>
  <c r="V814" i="1"/>
  <c r="V790" i="1"/>
  <c r="V744" i="1"/>
  <c r="V729" i="1"/>
  <c r="V725" i="1"/>
  <c r="V713" i="1"/>
  <c r="V685" i="1"/>
  <c r="V673" i="1"/>
  <c r="V631" i="1"/>
  <c r="V627" i="1"/>
  <c r="V611" i="1"/>
  <c r="V607" i="1"/>
  <c r="V50" i="1"/>
  <c r="V30" i="1"/>
  <c r="V4" i="1"/>
  <c r="O148" i="1"/>
  <c r="O142" i="1"/>
  <c r="V138" i="1"/>
  <c r="O134" i="1"/>
  <c r="O128" i="1"/>
  <c r="O125" i="1"/>
  <c r="O123" i="1"/>
  <c r="O120" i="1"/>
  <c r="O117" i="1"/>
  <c r="O115" i="1"/>
  <c r="O112" i="1"/>
  <c r="O108" i="1"/>
  <c r="O104" i="1"/>
  <c r="V1007" i="1"/>
  <c r="V999" i="1"/>
  <c r="V975" i="1"/>
  <c r="V967" i="1"/>
  <c r="V943" i="1"/>
  <c r="V935" i="1"/>
  <c r="V864" i="1"/>
  <c r="V856" i="1"/>
  <c r="V798" i="1"/>
  <c r="V794" i="1"/>
  <c r="V774" i="1"/>
  <c r="V717" i="1"/>
  <c r="V701" i="1"/>
  <c r="V669" i="1"/>
  <c r="V651" i="1"/>
  <c r="O146" i="1"/>
  <c r="O145" i="1"/>
  <c r="O143" i="1"/>
  <c r="V142" i="1"/>
  <c r="O140" i="1"/>
  <c r="O137" i="1"/>
  <c r="O135" i="1"/>
  <c r="O132" i="1"/>
  <c r="O126" i="1"/>
  <c r="V122" i="1"/>
  <c r="O118" i="1"/>
  <c r="O111" i="1"/>
  <c r="O106" i="1"/>
  <c r="V1084" i="1"/>
  <c r="V1031" i="1"/>
  <c r="V1026" i="1"/>
  <c r="V994" i="1"/>
  <c r="V962" i="1"/>
  <c r="V930" i="1"/>
  <c r="V915" i="1"/>
  <c r="V900" i="1"/>
  <c r="V882" i="1"/>
  <c r="V824" i="1"/>
  <c r="V782" i="1"/>
  <c r="V778" i="1"/>
  <c r="V754" i="1"/>
  <c r="V733" i="1"/>
  <c r="V705" i="1"/>
  <c r="V659" i="1"/>
  <c r="V655" i="1"/>
  <c r="V615" i="1"/>
  <c r="V46" i="1"/>
  <c r="V42" i="1"/>
  <c r="V34" i="1"/>
  <c r="V18" i="1"/>
  <c r="V8" i="1"/>
  <c r="O6" i="1"/>
  <c r="O4" i="1"/>
  <c r="O2" i="1"/>
  <c r="O99" i="1"/>
  <c r="O97" i="1"/>
  <c r="O95" i="1"/>
  <c r="O93" i="1"/>
  <c r="O91" i="1"/>
  <c r="O89" i="1"/>
  <c r="O87" i="1"/>
  <c r="O85" i="1"/>
  <c r="O83" i="1"/>
  <c r="O81" i="1"/>
  <c r="O79" i="1"/>
  <c r="O77" i="1"/>
  <c r="O75" i="1"/>
  <c r="O73" i="1"/>
  <c r="O71" i="1"/>
  <c r="O69" i="1"/>
  <c r="O67" i="1"/>
  <c r="O65" i="1"/>
  <c r="O63" i="1"/>
  <c r="O61" i="1"/>
  <c r="O59" i="1"/>
  <c r="O57" i="1"/>
  <c r="O54" i="1"/>
  <c r="O147" i="1"/>
  <c r="O138" i="1"/>
  <c r="O130" i="1"/>
  <c r="O129" i="1"/>
  <c r="O127" i="1"/>
  <c r="V126" i="1"/>
  <c r="O124" i="1"/>
  <c r="O121" i="1"/>
  <c r="O119" i="1"/>
  <c r="O116" i="1"/>
  <c r="O113" i="1"/>
  <c r="O109" i="1"/>
  <c r="O105" i="1"/>
  <c r="V1047" i="1"/>
  <c r="V1046" i="1"/>
  <c r="V1027" i="1"/>
  <c r="V1014" i="1"/>
  <c r="V995" i="1"/>
  <c r="V982" i="1"/>
  <c r="V963" i="1"/>
  <c r="V950" i="1"/>
  <c r="V931" i="1"/>
  <c r="V918" i="1"/>
  <c r="V912" i="1"/>
  <c r="V874" i="1"/>
  <c r="V866" i="1"/>
  <c r="V852" i="1"/>
  <c r="V848" i="1"/>
  <c r="V762" i="1"/>
  <c r="V758" i="1"/>
  <c r="V737" i="1"/>
  <c r="V697" i="1"/>
  <c r="V693" i="1"/>
  <c r="V681" i="1"/>
  <c r="V643" i="1"/>
  <c r="V635" i="1"/>
  <c r="V10" i="1"/>
  <c r="O55" i="1"/>
  <c r="O144" i="1"/>
  <c r="O141" i="1"/>
  <c r="O139" i="1"/>
  <c r="O136" i="1"/>
  <c r="V134" i="1"/>
  <c r="O133" i="1"/>
  <c r="O131" i="1"/>
  <c r="O122" i="1"/>
  <c r="V118" i="1"/>
  <c r="O114" i="1"/>
  <c r="V112" i="1"/>
  <c r="O110" i="1"/>
  <c r="O107" i="1"/>
  <c r="V95" i="1"/>
  <c r="V71" i="1"/>
  <c r="V67" i="1"/>
  <c r="V63" i="1"/>
  <c r="V99" i="1"/>
  <c r="V91" i="1"/>
  <c r="V83" i="1"/>
  <c r="V87" i="1"/>
  <c r="V75" i="1"/>
  <c r="V55" i="1"/>
  <c r="V79" i="1"/>
  <c r="V59" i="1"/>
  <c r="V1699" i="1"/>
  <c r="V1696" i="1"/>
  <c r="V1695" i="1"/>
  <c r="V1692" i="1"/>
  <c r="V1691" i="1"/>
  <c r="V1688" i="1"/>
  <c r="V1687" i="1"/>
  <c r="V1684" i="1"/>
  <c r="V1683" i="1"/>
  <c r="V1670" i="1"/>
  <c r="V1663" i="1"/>
  <c r="V1660" i="1"/>
  <c r="V1654" i="1"/>
  <c r="V1647" i="1"/>
  <c r="V1644" i="1"/>
  <c r="V1638" i="1"/>
  <c r="V1631" i="1"/>
  <c r="V1628" i="1"/>
  <c r="V1622" i="1"/>
  <c r="V1615" i="1"/>
  <c r="V1612" i="1"/>
  <c r="V1606" i="1"/>
  <c r="V1599" i="1"/>
  <c r="V1596" i="1"/>
  <c r="V1590" i="1"/>
  <c r="V1583" i="1"/>
  <c r="V1576" i="1"/>
  <c r="V1570" i="1"/>
  <c r="V1567" i="1"/>
  <c r="V1560" i="1"/>
  <c r="V1541" i="1"/>
  <c r="V1539" i="1"/>
  <c r="V1537" i="1"/>
  <c r="V1702" i="1"/>
  <c r="V1680" i="1"/>
  <c r="V1679" i="1"/>
  <c r="V1676" i="1"/>
  <c r="V1675" i="1"/>
  <c r="V1672" i="1"/>
  <c r="V1666" i="1"/>
  <c r="V1659" i="1"/>
  <c r="V1656" i="1"/>
  <c r="V1650" i="1"/>
  <c r="V1643" i="1"/>
  <c r="V1640" i="1"/>
  <c r="V1634" i="1"/>
  <c r="V1627" i="1"/>
  <c r="V1624" i="1"/>
  <c r="V1618" i="1"/>
  <c r="V1611" i="1"/>
  <c r="V1608" i="1"/>
  <c r="V1602" i="1"/>
  <c r="V1595" i="1"/>
  <c r="V1592" i="1"/>
  <c r="V1586" i="1"/>
  <c r="V1582" i="1"/>
  <c r="V1579" i="1"/>
  <c r="V1572" i="1"/>
  <c r="V1566" i="1"/>
  <c r="V1563" i="1"/>
  <c r="V1548" i="1"/>
  <c r="V1542" i="1"/>
  <c r="V1704" i="1"/>
  <c r="V1698" i="1"/>
  <c r="V1697" i="1"/>
  <c r="V1694" i="1"/>
  <c r="V1693" i="1"/>
  <c r="V1690" i="1"/>
  <c r="V1689" i="1"/>
  <c r="V1686" i="1"/>
  <c r="V1685" i="1"/>
  <c r="V1682" i="1"/>
  <c r="V1671" i="1"/>
  <c r="V1662" i="1"/>
  <c r="V1655" i="1"/>
  <c r="V1652" i="1"/>
  <c r="V1646" i="1"/>
  <c r="V1639" i="1"/>
  <c r="V1636" i="1"/>
  <c r="V1630" i="1"/>
  <c r="V1623" i="1"/>
  <c r="V1620" i="1"/>
  <c r="V1614" i="1"/>
  <c r="V1607" i="1"/>
  <c r="V1604" i="1"/>
  <c r="V1598" i="1"/>
  <c r="V1591" i="1"/>
  <c r="V1588" i="1"/>
  <c r="V1584" i="1"/>
  <c r="V1578" i="1"/>
  <c r="V1575" i="1"/>
  <c r="V1568" i="1"/>
  <c r="V1562" i="1"/>
  <c r="V1559" i="1"/>
  <c r="V1557" i="1"/>
  <c r="V1555" i="1"/>
  <c r="V1553" i="1"/>
  <c r="V1551" i="1"/>
  <c r="V1544" i="1"/>
  <c r="V1678" i="1"/>
  <c r="V1674" i="1"/>
  <c r="V1667" i="1"/>
  <c r="V1658" i="1"/>
  <c r="V1651" i="1"/>
  <c r="V1642" i="1"/>
  <c r="V1635" i="1"/>
  <c r="V1626" i="1"/>
  <c r="V1619" i="1"/>
  <c r="V1610" i="1"/>
  <c r="V1603" i="1"/>
  <c r="V1594" i="1"/>
  <c r="V1587" i="1"/>
  <c r="V1580" i="1"/>
  <c r="V1574" i="1"/>
  <c r="V1571" i="1"/>
  <c r="V1564" i="1"/>
  <c r="V1558" i="1"/>
  <c r="V1554" i="1"/>
  <c r="V1532" i="1"/>
  <c r="V1552" i="1"/>
  <c r="V1546" i="1"/>
  <c r="V1543" i="1"/>
  <c r="V1536" i="1"/>
  <c r="V1530" i="1"/>
  <c r="V1527" i="1"/>
  <c r="V1520" i="1"/>
  <c r="V1514" i="1"/>
  <c r="V1511" i="1"/>
  <c r="V1504" i="1"/>
  <c r="V1498" i="1"/>
  <c r="V1495" i="1"/>
  <c r="V1488" i="1"/>
  <c r="V1482" i="1"/>
  <c r="V1479" i="1"/>
  <c r="V1472" i="1"/>
  <c r="V1466" i="1"/>
  <c r="V1463" i="1"/>
  <c r="V1456" i="1"/>
  <c r="V1452" i="1"/>
  <c r="V1451" i="1"/>
  <c r="V1446" i="1"/>
  <c r="V1440" i="1"/>
  <c r="V1437" i="1"/>
  <c r="V1430" i="1"/>
  <c r="V1424" i="1"/>
  <c r="V1421" i="1"/>
  <c r="V1414" i="1"/>
  <c r="V1408" i="1"/>
  <c r="V1405" i="1"/>
  <c r="V1398" i="1"/>
  <c r="V1392" i="1"/>
  <c r="V1389" i="1"/>
  <c r="V1382" i="1"/>
  <c r="V1376" i="1"/>
  <c r="V1373" i="1"/>
  <c r="V1366" i="1"/>
  <c r="V1360" i="1"/>
  <c r="V1357" i="1"/>
  <c r="V1350" i="1"/>
  <c r="V1344" i="1"/>
  <c r="V1341" i="1"/>
  <c r="V1334" i="1"/>
  <c r="V1328" i="1"/>
  <c r="V1325" i="1"/>
  <c r="V1318" i="1"/>
  <c r="V1312" i="1"/>
  <c r="V1309" i="1"/>
  <c r="V1302" i="1"/>
  <c r="V1296" i="1"/>
  <c r="V1293" i="1"/>
  <c r="V1286" i="1"/>
  <c r="V1280" i="1"/>
  <c r="V1277" i="1"/>
  <c r="V1270" i="1"/>
  <c r="V1264" i="1"/>
  <c r="V1261" i="1"/>
  <c r="V1254" i="1"/>
  <c r="V1248" i="1"/>
  <c r="V1245" i="1"/>
  <c r="V1228" i="1"/>
  <c r="V1224" i="1"/>
  <c r="V1219" i="1"/>
  <c r="V1200" i="1"/>
  <c r="V1196" i="1"/>
  <c r="V1526" i="1"/>
  <c r="V1523" i="1"/>
  <c r="V1516" i="1"/>
  <c r="V1510" i="1"/>
  <c r="V1507" i="1"/>
  <c r="V1500" i="1"/>
  <c r="V1494" i="1"/>
  <c r="V1491" i="1"/>
  <c r="V1484" i="1"/>
  <c r="V1478" i="1"/>
  <c r="V1475" i="1"/>
  <c r="V1468" i="1"/>
  <c r="V1462" i="1"/>
  <c r="V1459" i="1"/>
  <c r="V1455" i="1"/>
  <c r="V1442" i="1"/>
  <c r="V1436" i="1"/>
  <c r="V1433" i="1"/>
  <c r="V1426" i="1"/>
  <c r="V1420" i="1"/>
  <c r="V1417" i="1"/>
  <c r="V1410" i="1"/>
  <c r="V1404" i="1"/>
  <c r="V1401" i="1"/>
  <c r="V1394" i="1"/>
  <c r="V1388" i="1"/>
  <c r="V1385" i="1"/>
  <c r="V1378" i="1"/>
  <c r="V1372" i="1"/>
  <c r="V1369" i="1"/>
  <c r="V1362" i="1"/>
  <c r="V1356" i="1"/>
  <c r="V1353" i="1"/>
  <c r="V1346" i="1"/>
  <c r="V1340" i="1"/>
  <c r="V1337" i="1"/>
  <c r="V1330" i="1"/>
  <c r="V1324" i="1"/>
  <c r="V1321" i="1"/>
  <c r="V1314" i="1"/>
  <c r="V1308" i="1"/>
  <c r="V1305" i="1"/>
  <c r="V1298" i="1"/>
  <c r="V1292" i="1"/>
  <c r="V1289" i="1"/>
  <c r="V1282" i="1"/>
  <c r="V1276" i="1"/>
  <c r="V1273" i="1"/>
  <c r="V1266" i="1"/>
  <c r="V1260" i="1"/>
  <c r="V1257" i="1"/>
  <c r="V1250" i="1"/>
  <c r="V1244" i="1"/>
  <c r="V1241" i="1"/>
  <c r="V1238" i="1"/>
  <c r="V1236" i="1"/>
  <c r="V1538" i="1"/>
  <c r="V1535" i="1"/>
  <c r="V1528" i="1"/>
  <c r="V1522" i="1"/>
  <c r="V1519" i="1"/>
  <c r="V1512" i="1"/>
  <c r="V1506" i="1"/>
  <c r="V1503" i="1"/>
  <c r="V1496" i="1"/>
  <c r="V1490" i="1"/>
  <c r="V1487" i="1"/>
  <c r="V1480" i="1"/>
  <c r="V1474" i="1"/>
  <c r="V1471" i="1"/>
  <c r="V1464" i="1"/>
  <c r="V1458" i="1"/>
  <c r="V1448" i="1"/>
  <c r="V1445" i="1"/>
  <c r="V1438" i="1"/>
  <c r="V1432" i="1"/>
  <c r="V1429" i="1"/>
  <c r="V1422" i="1"/>
  <c r="V1416" i="1"/>
  <c r="V1413" i="1"/>
  <c r="V1406" i="1"/>
  <c r="V1400" i="1"/>
  <c r="V1397" i="1"/>
  <c r="V1390" i="1"/>
  <c r="V1384" i="1"/>
  <c r="V1381" i="1"/>
  <c r="V1374" i="1"/>
  <c r="V1368" i="1"/>
  <c r="V1365" i="1"/>
  <c r="V1358" i="1"/>
  <c r="V1352" i="1"/>
  <c r="V1349" i="1"/>
  <c r="V1342" i="1"/>
  <c r="V1336" i="1"/>
  <c r="V1333" i="1"/>
  <c r="V1326" i="1"/>
  <c r="V1320" i="1"/>
  <c r="V1317" i="1"/>
  <c r="V1310" i="1"/>
  <c r="V1304" i="1"/>
  <c r="V1301" i="1"/>
  <c r="V1294" i="1"/>
  <c r="V1288" i="1"/>
  <c r="V1285" i="1"/>
  <c r="V1278" i="1"/>
  <c r="V1272" i="1"/>
  <c r="V1269" i="1"/>
  <c r="V1262" i="1"/>
  <c r="V1256" i="1"/>
  <c r="V1253" i="1"/>
  <c r="V1246" i="1"/>
  <c r="V1216" i="1"/>
  <c r="V1204" i="1"/>
  <c r="V1556" i="1"/>
  <c r="V1550" i="1"/>
  <c r="V1547" i="1"/>
  <c r="V1540" i="1"/>
  <c r="V1534" i="1"/>
  <c r="V1531" i="1"/>
  <c r="V1524" i="1"/>
  <c r="V1518" i="1"/>
  <c r="V1515" i="1"/>
  <c r="V1508" i="1"/>
  <c r="V1502" i="1"/>
  <c r="V1499" i="1"/>
  <c r="V1492" i="1"/>
  <c r="V1486" i="1"/>
  <c r="V1483" i="1"/>
  <c r="V1476" i="1"/>
  <c r="V1470" i="1"/>
  <c r="V1467" i="1"/>
  <c r="V1460" i="1"/>
  <c r="V1444" i="1"/>
  <c r="V1441" i="1"/>
  <c r="V1434" i="1"/>
  <c r="V1428" i="1"/>
  <c r="V1425" i="1"/>
  <c r="V1418" i="1"/>
  <c r="V1412" i="1"/>
  <c r="V1409" i="1"/>
  <c r="V1402" i="1"/>
  <c r="V1396" i="1"/>
  <c r="V1393" i="1"/>
  <c r="V1386" i="1"/>
  <c r="V1380" i="1"/>
  <c r="V1377" i="1"/>
  <c r="V1370" i="1"/>
  <c r="V1364" i="1"/>
  <c r="V1361" i="1"/>
  <c r="V1354" i="1"/>
  <c r="V1348" i="1"/>
  <c r="V1345" i="1"/>
  <c r="V1338" i="1"/>
  <c r="V1332" i="1"/>
  <c r="V1329" i="1"/>
  <c r="V1322" i="1"/>
  <c r="V1316" i="1"/>
  <c r="V1313" i="1"/>
  <c r="V1306" i="1"/>
  <c r="V1300" i="1"/>
  <c r="V1297" i="1"/>
  <c r="V1290" i="1"/>
  <c r="V1284" i="1"/>
  <c r="V1281" i="1"/>
  <c r="V1274" i="1"/>
  <c r="V1268" i="1"/>
  <c r="V1265" i="1"/>
  <c r="V1258" i="1"/>
  <c r="V1252" i="1"/>
  <c r="V1249" i="1"/>
  <c r="V1242" i="1"/>
  <c r="V1208" i="1"/>
  <c r="V1199" i="1"/>
  <c r="V1197" i="1"/>
  <c r="V1194" i="1"/>
  <c r="V1187" i="1"/>
  <c r="V1181" i="1"/>
  <c r="V1178" i="1"/>
  <c r="V1171" i="1"/>
  <c r="V1165" i="1"/>
  <c r="V1162" i="1"/>
  <c r="V1155" i="1"/>
  <c r="V1149" i="1"/>
  <c r="V1146" i="1"/>
  <c r="V1139" i="1"/>
  <c r="V1133" i="1"/>
  <c r="V1130" i="1"/>
  <c r="V1123" i="1"/>
  <c r="V1117" i="1"/>
  <c r="V1114" i="1"/>
  <c r="V1107" i="1"/>
  <c r="V1101" i="1"/>
  <c r="V1098" i="1"/>
  <c r="V1091" i="1"/>
  <c r="V1085" i="1"/>
  <c r="V1082" i="1"/>
  <c r="V1067" i="1"/>
  <c r="V1054" i="1"/>
  <c r="V1040" i="1"/>
  <c r="V1034" i="1"/>
  <c r="V1022" i="1"/>
  <c r="V1008" i="1"/>
  <c r="V1002" i="1"/>
  <c r="V990" i="1"/>
  <c r="V976" i="1"/>
  <c r="V970" i="1"/>
  <c r="V958" i="1"/>
  <c r="V944" i="1"/>
  <c r="V938" i="1"/>
  <c r="V926" i="1"/>
  <c r="V914" i="1"/>
  <c r="V872" i="1"/>
  <c r="V865" i="1"/>
  <c r="V862" i="1"/>
  <c r="V845" i="1"/>
  <c r="V843" i="1"/>
  <c r="V821" i="1"/>
  <c r="V811" i="1"/>
  <c r="V1215" i="1"/>
  <c r="V1207" i="1"/>
  <c r="V1193" i="1"/>
  <c r="V1190" i="1"/>
  <c r="V1183" i="1"/>
  <c r="V1177" i="1"/>
  <c r="V1174" i="1"/>
  <c r="V1167" i="1"/>
  <c r="V1161" i="1"/>
  <c r="V1158" i="1"/>
  <c r="V1151" i="1"/>
  <c r="V1145" i="1"/>
  <c r="V1142" i="1"/>
  <c r="V1135" i="1"/>
  <c r="V1129" i="1"/>
  <c r="V1126" i="1"/>
  <c r="V1119" i="1"/>
  <c r="V1113" i="1"/>
  <c r="V1110" i="1"/>
  <c r="V1103" i="1"/>
  <c r="V1097" i="1"/>
  <c r="V1094" i="1"/>
  <c r="V1087" i="1"/>
  <c r="V1079" i="1"/>
  <c r="V1063" i="1"/>
  <c r="V1048" i="1"/>
  <c r="V1042" i="1"/>
  <c r="V1030" i="1"/>
  <c r="V1016" i="1"/>
  <c r="V1010" i="1"/>
  <c r="V998" i="1"/>
  <c r="V984" i="1"/>
  <c r="V978" i="1"/>
  <c r="V966" i="1"/>
  <c r="V952" i="1"/>
  <c r="V946" i="1"/>
  <c r="V934" i="1"/>
  <c r="V920" i="1"/>
  <c r="V880" i="1"/>
  <c r="V873" i="1"/>
  <c r="V870" i="1"/>
  <c r="V868" i="1"/>
  <c r="V841" i="1"/>
  <c r="V839" i="1"/>
  <c r="V830" i="1"/>
  <c r="V828" i="1"/>
  <c r="V826" i="1"/>
  <c r="V817" i="1"/>
  <c r="V1231" i="1"/>
  <c r="V1223" i="1"/>
  <c r="V1203" i="1"/>
  <c r="V1195" i="1"/>
  <c r="V1189" i="1"/>
  <c r="V1186" i="1"/>
  <c r="V1179" i="1"/>
  <c r="V1173" i="1"/>
  <c r="V1170" i="1"/>
  <c r="V1163" i="1"/>
  <c r="V1157" i="1"/>
  <c r="V1154" i="1"/>
  <c r="V1147" i="1"/>
  <c r="V1141" i="1"/>
  <c r="V1138" i="1"/>
  <c r="V1131" i="1"/>
  <c r="V1125" i="1"/>
  <c r="V1122" i="1"/>
  <c r="V1115" i="1"/>
  <c r="V1109" i="1"/>
  <c r="V1106" i="1"/>
  <c r="V1099" i="1"/>
  <c r="V1093" i="1"/>
  <c r="V1090" i="1"/>
  <c r="V1083" i="1"/>
  <c r="V1075" i="1"/>
  <c r="V1059" i="1"/>
  <c r="V1056" i="1"/>
  <c r="V1050" i="1"/>
  <c r="V1038" i="1"/>
  <c r="V1024" i="1"/>
  <c r="V1018" i="1"/>
  <c r="V1006" i="1"/>
  <c r="V992" i="1"/>
  <c r="V986" i="1"/>
  <c r="V974" i="1"/>
  <c r="V960" i="1"/>
  <c r="V954" i="1"/>
  <c r="V942" i="1"/>
  <c r="V928" i="1"/>
  <c r="V922" i="1"/>
  <c r="V904" i="1"/>
  <c r="V896" i="1"/>
  <c r="V888" i="1"/>
  <c r="V881" i="1"/>
  <c r="V878" i="1"/>
  <c r="V876" i="1"/>
  <c r="V859" i="1"/>
  <c r="V827" i="1"/>
  <c r="V822" i="1"/>
  <c r="V820" i="1"/>
  <c r="V806" i="1"/>
  <c r="V1191" i="1"/>
  <c r="V1185" i="1"/>
  <c r="V1182" i="1"/>
  <c r="V1175" i="1"/>
  <c r="V1169" i="1"/>
  <c r="V1166" i="1"/>
  <c r="V1159" i="1"/>
  <c r="V1153" i="1"/>
  <c r="V1150" i="1"/>
  <c r="V1143" i="1"/>
  <c r="V1137" i="1"/>
  <c r="V1134" i="1"/>
  <c r="V1127" i="1"/>
  <c r="V1121" i="1"/>
  <c r="V1118" i="1"/>
  <c r="V1111" i="1"/>
  <c r="V1105" i="1"/>
  <c r="V1102" i="1"/>
  <c r="V1095" i="1"/>
  <c r="V1089" i="1"/>
  <c r="V1086" i="1"/>
  <c r="V1071" i="1"/>
  <c r="V1032" i="1"/>
  <c r="V1000" i="1"/>
  <c r="V968" i="1"/>
  <c r="V936" i="1"/>
  <c r="V905" i="1"/>
  <c r="V902" i="1"/>
  <c r="V897" i="1"/>
  <c r="V894" i="1"/>
  <c r="V889" i="1"/>
  <c r="V886" i="1"/>
  <c r="V884" i="1"/>
  <c r="V857" i="1"/>
  <c r="V855" i="1"/>
  <c r="V829" i="1"/>
  <c r="V810" i="1"/>
  <c r="V808" i="1"/>
  <c r="V813" i="1"/>
  <c r="V807" i="1"/>
  <c r="V804" i="1"/>
  <c r="V797" i="1"/>
  <c r="V791" i="1"/>
  <c r="V788" i="1"/>
  <c r="V781" i="1"/>
  <c r="V775" i="1"/>
  <c r="V772" i="1"/>
  <c r="V765" i="1"/>
  <c r="V759" i="1"/>
  <c r="V756" i="1"/>
  <c r="V745" i="1"/>
  <c r="V743" i="1"/>
  <c r="V720" i="1"/>
  <c r="V688" i="1"/>
  <c r="V656" i="1"/>
  <c r="V632" i="1"/>
  <c r="V53" i="1"/>
  <c r="V37" i="1"/>
  <c r="V26" i="1"/>
  <c r="V92" i="1"/>
  <c r="V90" i="1"/>
  <c r="V68" i="1"/>
  <c r="V66" i="1"/>
  <c r="V61" i="1"/>
  <c r="V148" i="1"/>
  <c r="V145" i="1"/>
  <c r="V139" i="1"/>
  <c r="V132" i="1"/>
  <c r="V129" i="1"/>
  <c r="V123" i="1"/>
  <c r="V110" i="1"/>
  <c r="V107" i="1"/>
  <c r="V103" i="1"/>
  <c r="O101" i="1"/>
  <c r="V825" i="1"/>
  <c r="V823" i="1"/>
  <c r="V819" i="1"/>
  <c r="V816" i="1"/>
  <c r="V809" i="1"/>
  <c r="V803" i="1"/>
  <c r="V800" i="1"/>
  <c r="V793" i="1"/>
  <c r="V787" i="1"/>
  <c r="V784" i="1"/>
  <c r="V777" i="1"/>
  <c r="V771" i="1"/>
  <c r="V768" i="1"/>
  <c r="V761" i="1"/>
  <c r="V755" i="1"/>
  <c r="V752" i="1"/>
  <c r="V750" i="1"/>
  <c r="V741" i="1"/>
  <c r="V728" i="1"/>
  <c r="V696" i="1"/>
  <c r="V620" i="1"/>
  <c r="V619" i="1"/>
  <c r="V606" i="1"/>
  <c r="V41" i="1"/>
  <c r="V27" i="1"/>
  <c r="V24" i="1"/>
  <c r="V22" i="1"/>
  <c r="V16" i="1"/>
  <c r="V14" i="1"/>
  <c r="V80" i="1"/>
  <c r="V78" i="1"/>
  <c r="V64" i="1"/>
  <c r="V62" i="1"/>
  <c r="V57" i="1"/>
  <c r="V54" i="1"/>
  <c r="V143" i="1"/>
  <c r="V136" i="1"/>
  <c r="V133" i="1"/>
  <c r="V127" i="1"/>
  <c r="V120" i="1"/>
  <c r="V117" i="1"/>
  <c r="V114" i="1"/>
  <c r="V111" i="1"/>
  <c r="V106" i="1"/>
  <c r="O102" i="1"/>
  <c r="V815" i="1"/>
  <c r="V812" i="1"/>
  <c r="V805" i="1"/>
  <c r="V799" i="1"/>
  <c r="V796" i="1"/>
  <c r="V789" i="1"/>
  <c r="V783" i="1"/>
  <c r="V780" i="1"/>
  <c r="V773" i="1"/>
  <c r="V767" i="1"/>
  <c r="V764" i="1"/>
  <c r="V757" i="1"/>
  <c r="V751" i="1"/>
  <c r="V746" i="1"/>
  <c r="V742" i="1"/>
  <c r="V736" i="1"/>
  <c r="V704" i="1"/>
  <c r="V664" i="1"/>
  <c r="V648" i="1"/>
  <c r="V640" i="1"/>
  <c r="V624" i="1"/>
  <c r="V610" i="1"/>
  <c r="V45" i="1"/>
  <c r="V29" i="1"/>
  <c r="V9" i="1"/>
  <c r="V7" i="1"/>
  <c r="V74" i="1"/>
  <c r="V69" i="1"/>
  <c r="V60" i="1"/>
  <c r="V58" i="1"/>
  <c r="V147" i="1"/>
  <c r="V140" i="1"/>
  <c r="V137" i="1"/>
  <c r="V131" i="1"/>
  <c r="V124" i="1"/>
  <c r="V121" i="1"/>
  <c r="V115" i="1"/>
  <c r="V109" i="1"/>
  <c r="V108" i="1"/>
  <c r="V105" i="1"/>
  <c r="V104" i="1"/>
  <c r="O103" i="1"/>
  <c r="V801" i="1"/>
  <c r="V795" i="1"/>
  <c r="V792" i="1"/>
  <c r="V785" i="1"/>
  <c r="V779" i="1"/>
  <c r="V776" i="1"/>
  <c r="V769" i="1"/>
  <c r="V763" i="1"/>
  <c r="V760" i="1"/>
  <c r="V753" i="1"/>
  <c r="V749" i="1"/>
  <c r="V747" i="1"/>
  <c r="V740" i="1"/>
  <c r="V712" i="1"/>
  <c r="V680" i="1"/>
  <c r="V672" i="1"/>
  <c r="V628" i="1"/>
  <c r="V614" i="1"/>
  <c r="V49" i="1"/>
  <c r="V33" i="1"/>
  <c r="V96" i="1"/>
  <c r="V94" i="1"/>
  <c r="V72" i="1"/>
  <c r="V70" i="1"/>
  <c r="V65" i="1"/>
  <c r="V56" i="1"/>
  <c r="V144" i="1"/>
  <c r="V141" i="1"/>
  <c r="V135" i="1"/>
  <c r="V128" i="1"/>
  <c r="V125" i="1"/>
  <c r="V119" i="1"/>
  <c r="V113" i="1"/>
  <c r="V102" i="1"/>
  <c r="V1703" i="1"/>
  <c r="V1707" i="1"/>
  <c r="V1700" i="1"/>
  <c r="V1706" i="1"/>
  <c r="V1453" i="1"/>
  <c r="V1450" i="1"/>
  <c r="V1449" i="1"/>
  <c r="V1233" i="1"/>
  <c r="V1222" i="1"/>
  <c r="V1217" i="1"/>
  <c r="V1206" i="1"/>
  <c r="V1201" i="1"/>
  <c r="V1239" i="1"/>
  <c r="V1227" i="1"/>
  <c r="V1226" i="1"/>
  <c r="V1221" i="1"/>
  <c r="V1211" i="1"/>
  <c r="V1210" i="1"/>
  <c r="V1205" i="1"/>
  <c r="V1230" i="1"/>
  <c r="V1225" i="1"/>
  <c r="V1214" i="1"/>
  <c r="V1209" i="1"/>
  <c r="V1198" i="1"/>
  <c r="V1237" i="1"/>
  <c r="V1235" i="1"/>
  <c r="V1234" i="1"/>
  <c r="V1229" i="1"/>
  <c r="V1218" i="1"/>
  <c r="V1213" i="1"/>
  <c r="V1202" i="1"/>
  <c r="V1081" i="1"/>
  <c r="V1080" i="1"/>
  <c r="V1073" i="1"/>
  <c r="V1072" i="1"/>
  <c r="V1065" i="1"/>
  <c r="V1064" i="1"/>
  <c r="V1057" i="1"/>
  <c r="V1041" i="1"/>
  <c r="V1025" i="1"/>
  <c r="V1009" i="1"/>
  <c r="V993" i="1"/>
  <c r="V977" i="1"/>
  <c r="V961" i="1"/>
  <c r="V945" i="1"/>
  <c r="V929" i="1"/>
  <c r="V907" i="1"/>
  <c r="V1052" i="1"/>
  <c r="V1045" i="1"/>
  <c r="V1036" i="1"/>
  <c r="V1029" i="1"/>
  <c r="V1020" i="1"/>
  <c r="V1013" i="1"/>
  <c r="V1004" i="1"/>
  <c r="V997" i="1"/>
  <c r="V988" i="1"/>
  <c r="V981" i="1"/>
  <c r="V972" i="1"/>
  <c r="V965" i="1"/>
  <c r="V956" i="1"/>
  <c r="V949" i="1"/>
  <c r="V940" i="1"/>
  <c r="V933" i="1"/>
  <c r="V924" i="1"/>
  <c r="V917" i="1"/>
  <c r="V1077" i="1"/>
  <c r="V1076" i="1"/>
  <c r="V1069" i="1"/>
  <c r="V1068" i="1"/>
  <c r="V1061" i="1"/>
  <c r="V1060" i="1"/>
  <c r="V1049" i="1"/>
  <c r="V1033" i="1"/>
  <c r="V1017" i="1"/>
  <c r="V1001" i="1"/>
  <c r="V985" i="1"/>
  <c r="V969" i="1"/>
  <c r="V953" i="1"/>
  <c r="V937" i="1"/>
  <c r="V921" i="1"/>
  <c r="V911" i="1"/>
  <c r="V1053" i="1"/>
  <c r="V1044" i="1"/>
  <c r="V1037" i="1"/>
  <c r="V1028" i="1"/>
  <c r="V1021" i="1"/>
  <c r="V1012" i="1"/>
  <c r="V1005" i="1"/>
  <c r="V996" i="1"/>
  <c r="V989" i="1"/>
  <c r="V980" i="1"/>
  <c r="V973" i="1"/>
  <c r="V964" i="1"/>
  <c r="V957" i="1"/>
  <c r="V948" i="1"/>
  <c r="V941" i="1"/>
  <c r="V932" i="1"/>
  <c r="V925" i="1"/>
  <c r="V916" i="1"/>
  <c r="V899" i="1"/>
  <c r="V891" i="1"/>
  <c r="V883" i="1"/>
  <c r="V875" i="1"/>
  <c r="V867" i="1"/>
  <c r="V854" i="1"/>
  <c r="V838" i="1"/>
  <c r="V913" i="1"/>
  <c r="V858" i="1"/>
  <c r="V849" i="1"/>
  <c r="V847" i="1"/>
  <c r="V842" i="1"/>
  <c r="V833" i="1"/>
  <c r="V831" i="1"/>
  <c r="V909" i="1"/>
  <c r="V903" i="1"/>
  <c r="V901" i="1"/>
  <c r="V895" i="1"/>
  <c r="V893" i="1"/>
  <c r="V887" i="1"/>
  <c r="V885" i="1"/>
  <c r="V879" i="1"/>
  <c r="V877" i="1"/>
  <c r="V871" i="1"/>
  <c r="V869" i="1"/>
  <c r="V863" i="1"/>
  <c r="V861" i="1"/>
  <c r="V853" i="1"/>
  <c r="V851" i="1"/>
  <c r="V846" i="1"/>
  <c r="V837" i="1"/>
  <c r="V835" i="1"/>
  <c r="V850" i="1"/>
  <c r="V834" i="1"/>
  <c r="V734" i="1"/>
  <c r="V724" i="1"/>
  <c r="V723" i="1"/>
  <c r="V718" i="1"/>
  <c r="V708" i="1"/>
  <c r="V707" i="1"/>
  <c r="V702" i="1"/>
  <c r="V692" i="1"/>
  <c r="V691" i="1"/>
  <c r="V686" i="1"/>
  <c r="V676" i="1"/>
  <c r="V675" i="1"/>
  <c r="V670" i="1"/>
  <c r="V667" i="1"/>
  <c r="V642" i="1"/>
  <c r="V727" i="1"/>
  <c r="V722" i="1"/>
  <c r="V711" i="1"/>
  <c r="V706" i="1"/>
  <c r="V695" i="1"/>
  <c r="V690" i="1"/>
  <c r="V679" i="1"/>
  <c r="V674" i="1"/>
  <c r="V666" i="1"/>
  <c r="V660" i="1"/>
  <c r="V657" i="1"/>
  <c r="V650" i="1"/>
  <c r="V644" i="1"/>
  <c r="V732" i="1"/>
  <c r="V731" i="1"/>
  <c r="V726" i="1"/>
  <c r="V716" i="1"/>
  <c r="V715" i="1"/>
  <c r="V710" i="1"/>
  <c r="V700" i="1"/>
  <c r="V699" i="1"/>
  <c r="V694" i="1"/>
  <c r="V684" i="1"/>
  <c r="V683" i="1"/>
  <c r="V678" i="1"/>
  <c r="V668" i="1"/>
  <c r="V738" i="1"/>
  <c r="V735" i="1"/>
  <c r="V730" i="1"/>
  <c r="V719" i="1"/>
  <c r="V714" i="1"/>
  <c r="V703" i="1"/>
  <c r="V698" i="1"/>
  <c r="V687" i="1"/>
  <c r="V682" i="1"/>
  <c r="V671" i="1"/>
  <c r="V665" i="1"/>
  <c r="V658" i="1"/>
  <c r="V652" i="1"/>
  <c r="V649" i="1"/>
  <c r="V641" i="1"/>
  <c r="V636" i="1"/>
  <c r="V609" i="1"/>
  <c r="V604" i="1"/>
  <c r="V44" i="1"/>
  <c r="V39" i="1"/>
  <c r="V28" i="1"/>
  <c r="V634" i="1"/>
  <c r="V633" i="1"/>
  <c r="V626" i="1"/>
  <c r="V625" i="1"/>
  <c r="V618" i="1"/>
  <c r="V617" i="1"/>
  <c r="V613" i="1"/>
  <c r="V608" i="1"/>
  <c r="V48" i="1"/>
  <c r="V43" i="1"/>
  <c r="V32" i="1"/>
  <c r="V612" i="1"/>
  <c r="V52" i="1"/>
  <c r="V47" i="1"/>
  <c r="V36" i="1"/>
  <c r="V31" i="1"/>
  <c r="V662" i="1"/>
  <c r="V661" i="1"/>
  <c r="V654" i="1"/>
  <c r="V653" i="1"/>
  <c r="V646" i="1"/>
  <c r="V645" i="1"/>
  <c r="V638" i="1"/>
  <c r="V637" i="1"/>
  <c r="V630" i="1"/>
  <c r="V629" i="1"/>
  <c r="V622" i="1"/>
  <c r="V621" i="1"/>
  <c r="V605" i="1"/>
  <c r="V51" i="1"/>
  <c r="V40" i="1"/>
  <c r="V35" i="1"/>
  <c r="V23" i="1"/>
  <c r="V21" i="1"/>
  <c r="V15" i="1"/>
  <c r="V13" i="1"/>
  <c r="V100" i="1"/>
  <c r="V98" i="1"/>
  <c r="V93" i="1"/>
  <c r="V84" i="1"/>
  <c r="V82" i="1"/>
  <c r="V77" i="1"/>
  <c r="V5" i="1"/>
  <c r="V3" i="1"/>
  <c r="V97" i="1"/>
  <c r="V88" i="1"/>
  <c r="V86" i="1"/>
  <c r="V81" i="1"/>
  <c r="V25" i="1"/>
  <c r="V19" i="1"/>
  <c r="V17" i="1"/>
  <c r="V11" i="1"/>
  <c r="V2" i="1"/>
  <c r="V85" i="1"/>
  <c r="V76" i="1"/>
  <c r="V6" i="1"/>
  <c r="V89" i="1"/>
  <c r="V73" i="1"/>
  <c r="P149" i="1"/>
  <c r="Q149" i="1"/>
  <c r="R149" i="1"/>
  <c r="S149" i="1"/>
  <c r="T149" i="1"/>
  <c r="U149" i="1"/>
  <c r="W149" i="1"/>
  <c r="X149" i="1"/>
  <c r="X150" i="1" s="1"/>
  <c r="Y149" i="1"/>
  <c r="AA149" i="1"/>
  <c r="AB149" i="1"/>
  <c r="P150" i="1"/>
  <c r="Q150" i="1"/>
  <c r="R150" i="1"/>
  <c r="S150" i="1"/>
  <c r="T150" i="1"/>
  <c r="U150" i="1"/>
  <c r="W150" i="1"/>
  <c r="Y150" i="1"/>
  <c r="AA150" i="1"/>
  <c r="AB150" i="1"/>
  <c r="P151" i="1"/>
  <c r="Q151" i="1"/>
  <c r="R151" i="1"/>
  <c r="S151" i="1"/>
  <c r="T151" i="1"/>
  <c r="U151" i="1"/>
  <c r="W151" i="1"/>
  <c r="X151" i="1"/>
  <c r="X152" i="1" s="1"/>
  <c r="Y151" i="1"/>
  <c r="AA151" i="1"/>
  <c r="AB151" i="1"/>
  <c r="P152" i="1"/>
  <c r="Q152" i="1"/>
  <c r="R152" i="1"/>
  <c r="S152" i="1"/>
  <c r="T152" i="1"/>
  <c r="U152" i="1"/>
  <c r="W152" i="1"/>
  <c r="O152" i="1" s="1"/>
  <c r="Y152" i="1"/>
  <c r="AA152" i="1"/>
  <c r="AB152" i="1"/>
  <c r="P153" i="1"/>
  <c r="Q153" i="1"/>
  <c r="R153" i="1"/>
  <c r="S153" i="1"/>
  <c r="T153" i="1"/>
  <c r="U153" i="1"/>
  <c r="W153" i="1"/>
  <c r="O153" i="1" s="1"/>
  <c r="X153" i="1"/>
  <c r="X154" i="1" s="1"/>
  <c r="X155" i="1" s="1"/>
  <c r="X156" i="1" s="1"/>
  <c r="Y153" i="1"/>
  <c r="AA153" i="1"/>
  <c r="AB153" i="1"/>
  <c r="P154" i="1"/>
  <c r="Q154" i="1"/>
  <c r="R154" i="1"/>
  <c r="S154" i="1"/>
  <c r="T154" i="1"/>
  <c r="U154" i="1"/>
  <c r="W154" i="1"/>
  <c r="O154" i="1" s="1"/>
  <c r="Y154" i="1"/>
  <c r="AA154" i="1"/>
  <c r="AB154" i="1"/>
  <c r="P155" i="1"/>
  <c r="Q155" i="1"/>
  <c r="R155" i="1"/>
  <c r="S155" i="1"/>
  <c r="T155" i="1"/>
  <c r="U155" i="1"/>
  <c r="W155" i="1"/>
  <c r="O155" i="1" s="1"/>
  <c r="Y155" i="1"/>
  <c r="AA155" i="1"/>
  <c r="AB155" i="1"/>
  <c r="P156" i="1"/>
  <c r="Q156" i="1"/>
  <c r="R156" i="1"/>
  <c r="S156" i="1"/>
  <c r="T156" i="1"/>
  <c r="U156" i="1"/>
  <c r="W156" i="1"/>
  <c r="O156" i="1" s="1"/>
  <c r="Y156" i="1"/>
  <c r="AA156" i="1"/>
  <c r="AB156" i="1"/>
  <c r="P157" i="1"/>
  <c r="Q157" i="1"/>
  <c r="R157" i="1"/>
  <c r="S157" i="1"/>
  <c r="T157" i="1"/>
  <c r="U157" i="1"/>
  <c r="W157" i="1"/>
  <c r="O157" i="1" s="1"/>
  <c r="X157" i="1"/>
  <c r="X158" i="1" s="1"/>
  <c r="X159" i="1" s="1"/>
  <c r="X160" i="1" s="1"/>
  <c r="Y157" i="1"/>
  <c r="AA157" i="1"/>
  <c r="AB157" i="1"/>
  <c r="P158" i="1"/>
  <c r="Q158" i="1"/>
  <c r="R158" i="1"/>
  <c r="S158" i="1"/>
  <c r="T158" i="1"/>
  <c r="U158" i="1"/>
  <c r="W158" i="1"/>
  <c r="O158" i="1" s="1"/>
  <c r="Y158" i="1"/>
  <c r="AA158" i="1"/>
  <c r="AB158" i="1"/>
  <c r="P159" i="1"/>
  <c r="Q159" i="1"/>
  <c r="R159" i="1"/>
  <c r="S159" i="1"/>
  <c r="T159" i="1"/>
  <c r="U159" i="1"/>
  <c r="W159" i="1"/>
  <c r="O159" i="1" s="1"/>
  <c r="Y159" i="1"/>
  <c r="AA159" i="1"/>
  <c r="AB159" i="1"/>
  <c r="P160" i="1"/>
  <c r="Q160" i="1"/>
  <c r="R160" i="1"/>
  <c r="S160" i="1"/>
  <c r="T160" i="1"/>
  <c r="U160" i="1"/>
  <c r="W160" i="1"/>
  <c r="O160" i="1" s="1"/>
  <c r="Y160" i="1"/>
  <c r="AA160" i="1"/>
  <c r="AB160" i="1"/>
  <c r="P161" i="1"/>
  <c r="Q161" i="1"/>
  <c r="R161" i="1"/>
  <c r="S161" i="1"/>
  <c r="T161" i="1"/>
  <c r="U161" i="1"/>
  <c r="W161" i="1"/>
  <c r="O161" i="1" s="1"/>
  <c r="X161" i="1"/>
  <c r="X162" i="1" s="1"/>
  <c r="X163" i="1" s="1"/>
  <c r="Y161" i="1"/>
  <c r="AA161" i="1"/>
  <c r="AB161" i="1"/>
  <c r="P162" i="1"/>
  <c r="Q162" i="1"/>
  <c r="R162" i="1"/>
  <c r="S162" i="1"/>
  <c r="T162" i="1"/>
  <c r="U162" i="1"/>
  <c r="W162" i="1"/>
  <c r="O162" i="1" s="1"/>
  <c r="Y162" i="1"/>
  <c r="AA162" i="1"/>
  <c r="AB162" i="1"/>
  <c r="P163" i="1"/>
  <c r="Q163" i="1"/>
  <c r="R163" i="1"/>
  <c r="S163" i="1"/>
  <c r="T163" i="1"/>
  <c r="U163" i="1"/>
  <c r="W163" i="1"/>
  <c r="O163" i="1" s="1"/>
  <c r="Y163" i="1"/>
  <c r="AA163" i="1"/>
  <c r="AB163" i="1"/>
  <c r="P164" i="1"/>
  <c r="Q164" i="1"/>
  <c r="R164" i="1"/>
  <c r="S164" i="1"/>
  <c r="T164" i="1"/>
  <c r="U164" i="1"/>
  <c r="W164" i="1"/>
  <c r="O164" i="1" s="1"/>
  <c r="X164" i="1"/>
  <c r="X165" i="1" s="1"/>
  <c r="X166" i="1" s="1"/>
  <c r="X167" i="1" s="1"/>
  <c r="Y164" i="1"/>
  <c r="AA164" i="1"/>
  <c r="AB164" i="1"/>
  <c r="P165" i="1"/>
  <c r="Q165" i="1"/>
  <c r="R165" i="1"/>
  <c r="S165" i="1"/>
  <c r="T165" i="1"/>
  <c r="U165" i="1"/>
  <c r="W165" i="1"/>
  <c r="O165" i="1" s="1"/>
  <c r="Y165" i="1"/>
  <c r="AA165" i="1"/>
  <c r="AB165" i="1"/>
  <c r="P166" i="1"/>
  <c r="Q166" i="1"/>
  <c r="R166" i="1"/>
  <c r="S166" i="1"/>
  <c r="T166" i="1"/>
  <c r="U166" i="1"/>
  <c r="W166" i="1"/>
  <c r="O166" i="1" s="1"/>
  <c r="Y166" i="1"/>
  <c r="AA166" i="1"/>
  <c r="AB166" i="1"/>
  <c r="P167" i="1"/>
  <c r="Q167" i="1"/>
  <c r="R167" i="1"/>
  <c r="S167" i="1"/>
  <c r="T167" i="1"/>
  <c r="U167" i="1"/>
  <c r="W167" i="1"/>
  <c r="O167" i="1" s="1"/>
  <c r="Y167" i="1"/>
  <c r="AA167" i="1"/>
  <c r="AB167" i="1"/>
  <c r="P168" i="1"/>
  <c r="Q168" i="1"/>
  <c r="R168" i="1"/>
  <c r="S168" i="1"/>
  <c r="T168" i="1"/>
  <c r="U168" i="1"/>
  <c r="W168" i="1"/>
  <c r="O168" i="1" s="1"/>
  <c r="X168" i="1"/>
  <c r="X169" i="1" s="1"/>
  <c r="Y168" i="1"/>
  <c r="AA168" i="1"/>
  <c r="AB168" i="1"/>
  <c r="P169" i="1"/>
  <c r="Q169" i="1"/>
  <c r="R169" i="1"/>
  <c r="S169" i="1"/>
  <c r="T169" i="1"/>
  <c r="U169" i="1"/>
  <c r="W169" i="1"/>
  <c r="O169" i="1" s="1"/>
  <c r="Y169" i="1"/>
  <c r="AA169" i="1"/>
  <c r="AB169" i="1"/>
  <c r="P170" i="1"/>
  <c r="Q170" i="1"/>
  <c r="R170" i="1"/>
  <c r="S170" i="1"/>
  <c r="T170" i="1"/>
  <c r="U170" i="1"/>
  <c r="W170" i="1"/>
  <c r="O170" i="1" s="1"/>
  <c r="X170" i="1"/>
  <c r="X171" i="1" s="1"/>
  <c r="X172" i="1" s="1"/>
  <c r="Y170" i="1"/>
  <c r="AA170" i="1"/>
  <c r="AB170" i="1"/>
  <c r="P171" i="1"/>
  <c r="Q171" i="1"/>
  <c r="R171" i="1"/>
  <c r="S171" i="1"/>
  <c r="T171" i="1"/>
  <c r="U171" i="1"/>
  <c r="W171" i="1"/>
  <c r="O171" i="1" s="1"/>
  <c r="Y171" i="1"/>
  <c r="AA171" i="1"/>
  <c r="AB171" i="1"/>
  <c r="P172" i="1"/>
  <c r="Q172" i="1"/>
  <c r="R172" i="1"/>
  <c r="S172" i="1"/>
  <c r="T172" i="1"/>
  <c r="U172" i="1"/>
  <c r="W172" i="1"/>
  <c r="O172" i="1" s="1"/>
  <c r="Y172" i="1"/>
  <c r="AA172" i="1"/>
  <c r="AB172" i="1"/>
  <c r="P173" i="1"/>
  <c r="Q173" i="1"/>
  <c r="R173" i="1"/>
  <c r="S173" i="1"/>
  <c r="T173" i="1"/>
  <c r="U173" i="1"/>
  <c r="W173" i="1"/>
  <c r="O173" i="1" s="1"/>
  <c r="X173" i="1"/>
  <c r="X174" i="1" s="1"/>
  <c r="X175" i="1" s="1"/>
  <c r="X176" i="1" s="1"/>
  <c r="Y173" i="1"/>
  <c r="AA173" i="1"/>
  <c r="AB173" i="1"/>
  <c r="P174" i="1"/>
  <c r="Q174" i="1"/>
  <c r="R174" i="1"/>
  <c r="S174" i="1"/>
  <c r="T174" i="1"/>
  <c r="U174" i="1"/>
  <c r="W174" i="1"/>
  <c r="O174" i="1" s="1"/>
  <c r="Y174" i="1"/>
  <c r="AA174" i="1"/>
  <c r="AB174" i="1"/>
  <c r="P175" i="1"/>
  <c r="Q175" i="1"/>
  <c r="R175" i="1"/>
  <c r="S175" i="1"/>
  <c r="T175" i="1"/>
  <c r="U175" i="1"/>
  <c r="W175" i="1"/>
  <c r="O175" i="1" s="1"/>
  <c r="Y175" i="1"/>
  <c r="AA175" i="1"/>
  <c r="AB175" i="1"/>
  <c r="P176" i="1"/>
  <c r="Q176" i="1"/>
  <c r="R176" i="1"/>
  <c r="S176" i="1"/>
  <c r="T176" i="1"/>
  <c r="U176" i="1"/>
  <c r="W176" i="1"/>
  <c r="O176" i="1" s="1"/>
  <c r="Y176" i="1"/>
  <c r="AA176" i="1"/>
  <c r="AB176" i="1"/>
  <c r="P177" i="1"/>
  <c r="Q177" i="1"/>
  <c r="R177" i="1"/>
  <c r="S177" i="1"/>
  <c r="T177" i="1"/>
  <c r="U177" i="1"/>
  <c r="W177" i="1"/>
  <c r="O177" i="1" s="1"/>
  <c r="X177" i="1"/>
  <c r="X178" i="1" s="1"/>
  <c r="X179" i="1" s="1"/>
  <c r="Y177" i="1"/>
  <c r="AA177" i="1"/>
  <c r="AB177" i="1"/>
  <c r="P178" i="1"/>
  <c r="Q178" i="1"/>
  <c r="R178" i="1"/>
  <c r="S178" i="1"/>
  <c r="T178" i="1"/>
  <c r="U178" i="1"/>
  <c r="W178" i="1"/>
  <c r="O178" i="1" s="1"/>
  <c r="Y178" i="1"/>
  <c r="AA178" i="1"/>
  <c r="AB178" i="1"/>
  <c r="P179" i="1"/>
  <c r="Q179" i="1"/>
  <c r="R179" i="1"/>
  <c r="S179" i="1"/>
  <c r="T179" i="1"/>
  <c r="U179" i="1"/>
  <c r="W179" i="1"/>
  <c r="O179" i="1" s="1"/>
  <c r="Y179" i="1"/>
  <c r="AA179" i="1"/>
  <c r="AB179" i="1"/>
  <c r="P180" i="1"/>
  <c r="Q180" i="1"/>
  <c r="R180" i="1"/>
  <c r="S180" i="1"/>
  <c r="T180" i="1"/>
  <c r="U180" i="1"/>
  <c r="W180" i="1"/>
  <c r="O180" i="1" s="1"/>
  <c r="X180" i="1"/>
  <c r="X181" i="1" s="1"/>
  <c r="X182" i="1" s="1"/>
  <c r="Y180" i="1"/>
  <c r="AA180" i="1"/>
  <c r="AB180" i="1"/>
  <c r="P181" i="1"/>
  <c r="Q181" i="1"/>
  <c r="R181" i="1"/>
  <c r="S181" i="1"/>
  <c r="T181" i="1"/>
  <c r="U181" i="1"/>
  <c r="W181" i="1"/>
  <c r="O181" i="1" s="1"/>
  <c r="Y181" i="1"/>
  <c r="AA181" i="1"/>
  <c r="AB181" i="1"/>
  <c r="P182" i="1"/>
  <c r="Q182" i="1"/>
  <c r="R182" i="1"/>
  <c r="S182" i="1"/>
  <c r="T182" i="1"/>
  <c r="U182" i="1"/>
  <c r="W182" i="1"/>
  <c r="O182" i="1" s="1"/>
  <c r="Y182" i="1"/>
  <c r="AA182" i="1"/>
  <c r="AB182" i="1"/>
  <c r="V167" i="1" l="1"/>
  <c r="V166" i="1"/>
  <c r="V171" i="1"/>
  <c r="V175" i="1"/>
  <c r="V163" i="1"/>
  <c r="V150" i="1"/>
  <c r="V178" i="1"/>
  <c r="V158" i="1"/>
  <c r="V164" i="1"/>
  <c r="V161" i="1"/>
  <c r="V151" i="1"/>
  <c r="V177" i="1"/>
  <c r="V172" i="1"/>
  <c r="V170" i="1"/>
  <c r="V168" i="1"/>
  <c r="V165" i="1"/>
  <c r="V157" i="1"/>
  <c r="V154" i="1"/>
  <c r="V152" i="1"/>
  <c r="O150" i="1"/>
  <c r="O149" i="1"/>
  <c r="V182" i="1"/>
  <c r="V180" i="1"/>
  <c r="V179" i="1"/>
  <c r="V174" i="1"/>
  <c r="V169" i="1"/>
  <c r="V160" i="1"/>
  <c r="V159" i="1"/>
  <c r="V153" i="1"/>
  <c r="O151" i="1"/>
  <c r="V149" i="1"/>
  <c r="V181" i="1"/>
  <c r="V176" i="1"/>
  <c r="V173" i="1"/>
  <c r="V162" i="1"/>
  <c r="V156" i="1"/>
  <c r="V155" i="1"/>
  <c r="P183" i="1"/>
  <c r="Q183" i="1"/>
  <c r="R183" i="1"/>
  <c r="S183" i="1"/>
  <c r="T183" i="1"/>
  <c r="U183" i="1"/>
  <c r="W183" i="1"/>
  <c r="X183" i="1"/>
  <c r="X184" i="1" s="1"/>
  <c r="X185" i="1" s="1"/>
  <c r="X186" i="1" s="1"/>
  <c r="Y183" i="1"/>
  <c r="AA183" i="1"/>
  <c r="AB183" i="1"/>
  <c r="P184" i="1"/>
  <c r="Q184" i="1"/>
  <c r="R184" i="1"/>
  <c r="S184" i="1"/>
  <c r="T184" i="1"/>
  <c r="U184" i="1"/>
  <c r="W184" i="1"/>
  <c r="Y184" i="1"/>
  <c r="AA184" i="1"/>
  <c r="AB184" i="1"/>
  <c r="P185" i="1"/>
  <c r="Q185" i="1"/>
  <c r="R185" i="1"/>
  <c r="S185" i="1"/>
  <c r="T185" i="1"/>
  <c r="U185" i="1"/>
  <c r="W185" i="1"/>
  <c r="Y185" i="1"/>
  <c r="AA185" i="1"/>
  <c r="AB185" i="1"/>
  <c r="P186" i="1"/>
  <c r="Q186" i="1"/>
  <c r="R186" i="1"/>
  <c r="S186" i="1"/>
  <c r="T186" i="1"/>
  <c r="U186" i="1"/>
  <c r="W186" i="1"/>
  <c r="O186" i="1" s="1"/>
  <c r="Y186" i="1"/>
  <c r="AA186" i="1"/>
  <c r="AB186" i="1"/>
  <c r="P187" i="1"/>
  <c r="Q187" i="1"/>
  <c r="R187" i="1"/>
  <c r="S187" i="1"/>
  <c r="T187" i="1"/>
  <c r="U187" i="1"/>
  <c r="W187" i="1"/>
  <c r="O187" i="1" s="1"/>
  <c r="X187" i="1"/>
  <c r="X188" i="1" s="1"/>
  <c r="X189" i="1" s="1"/>
  <c r="X190" i="1" s="1"/>
  <c r="Y187" i="1"/>
  <c r="AA187" i="1"/>
  <c r="AB187" i="1"/>
  <c r="P188" i="1"/>
  <c r="Q188" i="1"/>
  <c r="R188" i="1"/>
  <c r="S188" i="1"/>
  <c r="T188" i="1"/>
  <c r="U188" i="1"/>
  <c r="W188" i="1"/>
  <c r="O188" i="1" s="1"/>
  <c r="Y188" i="1"/>
  <c r="AA188" i="1"/>
  <c r="AB188" i="1"/>
  <c r="P189" i="1"/>
  <c r="Q189" i="1"/>
  <c r="R189" i="1"/>
  <c r="S189" i="1"/>
  <c r="T189" i="1"/>
  <c r="U189" i="1"/>
  <c r="W189" i="1"/>
  <c r="O189" i="1" s="1"/>
  <c r="Y189" i="1"/>
  <c r="AA189" i="1"/>
  <c r="AB189" i="1"/>
  <c r="P190" i="1"/>
  <c r="Q190" i="1"/>
  <c r="R190" i="1"/>
  <c r="S190" i="1"/>
  <c r="T190" i="1"/>
  <c r="U190" i="1"/>
  <c r="W190" i="1"/>
  <c r="O190" i="1" s="1"/>
  <c r="Y190" i="1"/>
  <c r="AA190" i="1"/>
  <c r="AB190" i="1"/>
  <c r="P191" i="1"/>
  <c r="Q191" i="1"/>
  <c r="R191" i="1"/>
  <c r="S191" i="1"/>
  <c r="T191" i="1"/>
  <c r="U191" i="1"/>
  <c r="W191" i="1"/>
  <c r="O191" i="1" s="1"/>
  <c r="X191" i="1"/>
  <c r="X192" i="1" s="1"/>
  <c r="X193" i="1" s="1"/>
  <c r="X194" i="1" s="1"/>
  <c r="Y191" i="1"/>
  <c r="AA191" i="1"/>
  <c r="AB191" i="1"/>
  <c r="P192" i="1"/>
  <c r="Q192" i="1"/>
  <c r="R192" i="1"/>
  <c r="S192" i="1"/>
  <c r="T192" i="1"/>
  <c r="V192" i="1" s="1"/>
  <c r="U192" i="1"/>
  <c r="W192" i="1"/>
  <c r="O192" i="1" s="1"/>
  <c r="Y192" i="1"/>
  <c r="AA192" i="1"/>
  <c r="AB192" i="1"/>
  <c r="P193" i="1"/>
  <c r="Q193" i="1"/>
  <c r="R193" i="1"/>
  <c r="S193" i="1"/>
  <c r="T193" i="1"/>
  <c r="U193" i="1"/>
  <c r="W193" i="1"/>
  <c r="O193" i="1" s="1"/>
  <c r="Y193" i="1"/>
  <c r="AA193" i="1"/>
  <c r="AB193" i="1"/>
  <c r="P194" i="1"/>
  <c r="Q194" i="1"/>
  <c r="R194" i="1"/>
  <c r="S194" i="1"/>
  <c r="T194" i="1"/>
  <c r="U194" i="1"/>
  <c r="W194" i="1"/>
  <c r="O194" i="1" s="1"/>
  <c r="Y194" i="1"/>
  <c r="AA194" i="1"/>
  <c r="AB194" i="1"/>
  <c r="P195" i="1"/>
  <c r="Q195" i="1"/>
  <c r="R195" i="1"/>
  <c r="S195" i="1"/>
  <c r="T195" i="1"/>
  <c r="U195" i="1"/>
  <c r="W195" i="1"/>
  <c r="O195" i="1" s="1"/>
  <c r="X195" i="1"/>
  <c r="X196" i="1" s="1"/>
  <c r="X197" i="1" s="1"/>
  <c r="X198" i="1" s="1"/>
  <c r="Y195" i="1"/>
  <c r="AA195" i="1"/>
  <c r="AB195" i="1"/>
  <c r="P196" i="1"/>
  <c r="Q196" i="1"/>
  <c r="R196" i="1"/>
  <c r="S196" i="1"/>
  <c r="T196" i="1"/>
  <c r="U196" i="1"/>
  <c r="W196" i="1"/>
  <c r="O196" i="1" s="1"/>
  <c r="AA196" i="1"/>
  <c r="AB196" i="1"/>
  <c r="P197" i="1"/>
  <c r="Q197" i="1"/>
  <c r="R197" i="1"/>
  <c r="S197" i="1"/>
  <c r="T197" i="1"/>
  <c r="U197" i="1"/>
  <c r="W197" i="1"/>
  <c r="O197" i="1" s="1"/>
  <c r="Y197" i="1"/>
  <c r="AA197" i="1"/>
  <c r="AB197" i="1"/>
  <c r="P198" i="1"/>
  <c r="Q198" i="1"/>
  <c r="R198" i="1"/>
  <c r="S198" i="1"/>
  <c r="T198" i="1"/>
  <c r="U198" i="1"/>
  <c r="W198" i="1"/>
  <c r="O198" i="1" s="1"/>
  <c r="Y198" i="1"/>
  <c r="AA198" i="1"/>
  <c r="AB198" i="1"/>
  <c r="P199" i="1"/>
  <c r="Q199" i="1"/>
  <c r="R199" i="1"/>
  <c r="S199" i="1"/>
  <c r="T199" i="1"/>
  <c r="U199" i="1"/>
  <c r="W199" i="1"/>
  <c r="O199" i="1" s="1"/>
  <c r="X199" i="1"/>
  <c r="Y199" i="1"/>
  <c r="AA199" i="1"/>
  <c r="AB199" i="1"/>
  <c r="P200" i="1"/>
  <c r="Q200" i="1"/>
  <c r="R200" i="1"/>
  <c r="S200" i="1"/>
  <c r="T200" i="1"/>
  <c r="U200" i="1"/>
  <c r="W200" i="1"/>
  <c r="O200" i="1" s="1"/>
  <c r="X200" i="1"/>
  <c r="X201" i="1" s="1"/>
  <c r="X202" i="1" s="1"/>
  <c r="Y200" i="1"/>
  <c r="AA200" i="1"/>
  <c r="AB200" i="1"/>
  <c r="P201" i="1"/>
  <c r="Q201" i="1"/>
  <c r="R201" i="1"/>
  <c r="S201" i="1"/>
  <c r="T201" i="1"/>
  <c r="U201" i="1"/>
  <c r="W201" i="1"/>
  <c r="O201" i="1" s="1"/>
  <c r="AA201" i="1"/>
  <c r="AB201" i="1"/>
  <c r="P202" i="1"/>
  <c r="Q202" i="1"/>
  <c r="R202" i="1"/>
  <c r="S202" i="1"/>
  <c r="T202" i="1"/>
  <c r="U202" i="1"/>
  <c r="W202" i="1"/>
  <c r="O202" i="1" s="1"/>
  <c r="Y202" i="1"/>
  <c r="AA202" i="1"/>
  <c r="AB202" i="1"/>
  <c r="P203" i="1"/>
  <c r="Q203" i="1"/>
  <c r="R203" i="1"/>
  <c r="S203" i="1"/>
  <c r="T203" i="1"/>
  <c r="U203" i="1"/>
  <c r="W203" i="1"/>
  <c r="O203" i="1" s="1"/>
  <c r="X203" i="1"/>
  <c r="X204" i="1" s="1"/>
  <c r="X205" i="1" s="1"/>
  <c r="X206" i="1" s="1"/>
  <c r="Y203" i="1"/>
  <c r="AA203" i="1"/>
  <c r="AB203" i="1"/>
  <c r="P204" i="1"/>
  <c r="Q204" i="1"/>
  <c r="R204" i="1"/>
  <c r="S204" i="1"/>
  <c r="T204" i="1"/>
  <c r="U204" i="1"/>
  <c r="W204" i="1"/>
  <c r="O204" i="1" s="1"/>
  <c r="Y204" i="1"/>
  <c r="AA204" i="1"/>
  <c r="AB204" i="1"/>
  <c r="P205" i="1"/>
  <c r="Q205" i="1"/>
  <c r="R205" i="1"/>
  <c r="S205" i="1"/>
  <c r="T205" i="1"/>
  <c r="U205" i="1"/>
  <c r="W205" i="1"/>
  <c r="O205" i="1" s="1"/>
  <c r="Y205" i="1"/>
  <c r="AA205" i="1"/>
  <c r="AB205" i="1"/>
  <c r="P206" i="1"/>
  <c r="Q206" i="1"/>
  <c r="R206" i="1"/>
  <c r="S206" i="1"/>
  <c r="T206" i="1"/>
  <c r="U206" i="1"/>
  <c r="W206" i="1"/>
  <c r="O206" i="1" s="1"/>
  <c r="Y206" i="1"/>
  <c r="AA206" i="1"/>
  <c r="AB206" i="1"/>
  <c r="P207" i="1"/>
  <c r="Q207" i="1"/>
  <c r="R207" i="1"/>
  <c r="S207" i="1"/>
  <c r="T207" i="1"/>
  <c r="U207" i="1"/>
  <c r="W207" i="1"/>
  <c r="O207" i="1" s="1"/>
  <c r="X207" i="1"/>
  <c r="X208" i="1" s="1"/>
  <c r="X209" i="1" s="1"/>
  <c r="X210" i="1" s="1"/>
  <c r="Y207" i="1"/>
  <c r="AA207" i="1"/>
  <c r="AB207" i="1"/>
  <c r="P208" i="1"/>
  <c r="Q208" i="1"/>
  <c r="R208" i="1"/>
  <c r="S208" i="1"/>
  <c r="T208" i="1"/>
  <c r="U208" i="1"/>
  <c r="W208" i="1"/>
  <c r="O208" i="1" s="1"/>
  <c r="Y208" i="1"/>
  <c r="AA208" i="1"/>
  <c r="AB208" i="1"/>
  <c r="P209" i="1"/>
  <c r="Q209" i="1"/>
  <c r="R209" i="1"/>
  <c r="S209" i="1"/>
  <c r="T209" i="1"/>
  <c r="U209" i="1"/>
  <c r="W209" i="1"/>
  <c r="O209" i="1" s="1"/>
  <c r="AA209" i="1"/>
  <c r="AB209" i="1"/>
  <c r="P210" i="1"/>
  <c r="Q210" i="1"/>
  <c r="R210" i="1"/>
  <c r="S210" i="1"/>
  <c r="T210" i="1"/>
  <c r="U210" i="1"/>
  <c r="W210" i="1"/>
  <c r="O210" i="1" s="1"/>
  <c r="Y210" i="1"/>
  <c r="AA210" i="1"/>
  <c r="AB210" i="1"/>
  <c r="P211" i="1"/>
  <c r="Q211" i="1"/>
  <c r="R211" i="1"/>
  <c r="S211" i="1"/>
  <c r="T211" i="1"/>
  <c r="U211" i="1"/>
  <c r="W211" i="1"/>
  <c r="O211" i="1" s="1"/>
  <c r="X211" i="1"/>
  <c r="X212" i="1" s="1"/>
  <c r="X213" i="1" s="1"/>
  <c r="X214" i="1" s="1"/>
  <c r="Y211" i="1"/>
  <c r="AA211" i="1"/>
  <c r="AB211" i="1"/>
  <c r="P212" i="1"/>
  <c r="Q212" i="1"/>
  <c r="R212" i="1"/>
  <c r="S212" i="1"/>
  <c r="T212" i="1"/>
  <c r="U212" i="1"/>
  <c r="W212" i="1"/>
  <c r="O212" i="1" s="1"/>
  <c r="Y212" i="1"/>
  <c r="AA212" i="1"/>
  <c r="AB212" i="1"/>
  <c r="P213" i="1"/>
  <c r="Q213" i="1"/>
  <c r="R213" i="1"/>
  <c r="S213" i="1"/>
  <c r="T213" i="1"/>
  <c r="U213" i="1"/>
  <c r="W213" i="1"/>
  <c r="O213" i="1" s="1"/>
  <c r="Y213" i="1"/>
  <c r="AA213" i="1"/>
  <c r="AB213" i="1"/>
  <c r="P214" i="1"/>
  <c r="Q214" i="1"/>
  <c r="R214" i="1"/>
  <c r="S214" i="1"/>
  <c r="T214" i="1"/>
  <c r="U214" i="1"/>
  <c r="W214" i="1"/>
  <c r="O214" i="1" s="1"/>
  <c r="Y214" i="1"/>
  <c r="AA214" i="1"/>
  <c r="AB214" i="1"/>
  <c r="P215" i="1"/>
  <c r="Q215" i="1"/>
  <c r="R215" i="1"/>
  <c r="S215" i="1"/>
  <c r="T215" i="1"/>
  <c r="U215" i="1"/>
  <c r="W215" i="1"/>
  <c r="O215" i="1" s="1"/>
  <c r="X215" i="1"/>
  <c r="X216" i="1" s="1"/>
  <c r="X217" i="1" s="1"/>
  <c r="X218" i="1" s="1"/>
  <c r="Y215" i="1"/>
  <c r="AA215" i="1"/>
  <c r="AB215" i="1"/>
  <c r="P216" i="1"/>
  <c r="Q216" i="1"/>
  <c r="R216" i="1"/>
  <c r="S216" i="1"/>
  <c r="T216" i="1"/>
  <c r="U216" i="1"/>
  <c r="W216" i="1"/>
  <c r="O216" i="1" s="1"/>
  <c r="Y216" i="1"/>
  <c r="AA216" i="1"/>
  <c r="AB216" i="1"/>
  <c r="P217" i="1"/>
  <c r="Q217" i="1"/>
  <c r="R217" i="1"/>
  <c r="S217" i="1"/>
  <c r="T217" i="1"/>
  <c r="U217" i="1"/>
  <c r="W217" i="1"/>
  <c r="O217" i="1" s="1"/>
  <c r="Y217" i="1"/>
  <c r="AA217" i="1"/>
  <c r="AB217" i="1"/>
  <c r="P218" i="1"/>
  <c r="Q218" i="1"/>
  <c r="R218" i="1"/>
  <c r="S218" i="1"/>
  <c r="T218" i="1"/>
  <c r="U218" i="1"/>
  <c r="W218" i="1"/>
  <c r="O218" i="1" s="1"/>
  <c r="Y218" i="1"/>
  <c r="AA218" i="1"/>
  <c r="AB218" i="1"/>
  <c r="P219" i="1"/>
  <c r="Q219" i="1"/>
  <c r="R219" i="1"/>
  <c r="S219" i="1"/>
  <c r="T219" i="1"/>
  <c r="U219" i="1"/>
  <c r="W219" i="1"/>
  <c r="O219" i="1" s="1"/>
  <c r="X219" i="1"/>
  <c r="Y219" i="1"/>
  <c r="AA219" i="1"/>
  <c r="AB219" i="1"/>
  <c r="P220" i="1"/>
  <c r="Q220" i="1"/>
  <c r="R220" i="1"/>
  <c r="S220" i="1"/>
  <c r="T220" i="1"/>
  <c r="U220" i="1"/>
  <c r="W220" i="1"/>
  <c r="O220" i="1" s="1"/>
  <c r="X220" i="1"/>
  <c r="X221" i="1" s="1"/>
  <c r="X222" i="1" s="1"/>
  <c r="Y220" i="1"/>
  <c r="AA220" i="1"/>
  <c r="AB220" i="1"/>
  <c r="P221" i="1"/>
  <c r="Q221" i="1"/>
  <c r="R221" i="1"/>
  <c r="S221" i="1"/>
  <c r="T221" i="1"/>
  <c r="U221" i="1"/>
  <c r="W221" i="1"/>
  <c r="O221" i="1" s="1"/>
  <c r="Y221" i="1"/>
  <c r="AA221" i="1"/>
  <c r="AB221" i="1"/>
  <c r="P222" i="1"/>
  <c r="Q222" i="1"/>
  <c r="R222" i="1"/>
  <c r="S222" i="1"/>
  <c r="T222" i="1"/>
  <c r="U222" i="1"/>
  <c r="W222" i="1"/>
  <c r="O222" i="1" s="1"/>
  <c r="Y222" i="1"/>
  <c r="AA222" i="1"/>
  <c r="AB222" i="1"/>
  <c r="P223" i="1"/>
  <c r="Q223" i="1"/>
  <c r="R223" i="1"/>
  <c r="S223" i="1"/>
  <c r="T223" i="1"/>
  <c r="U223" i="1"/>
  <c r="W223" i="1"/>
  <c r="O223" i="1" s="1"/>
  <c r="X223" i="1"/>
  <c r="X224" i="1" s="1"/>
  <c r="X225" i="1" s="1"/>
  <c r="Y223" i="1"/>
  <c r="AA223" i="1"/>
  <c r="AB223" i="1"/>
  <c r="P224" i="1"/>
  <c r="Q224" i="1"/>
  <c r="R224" i="1"/>
  <c r="S224" i="1"/>
  <c r="T224" i="1"/>
  <c r="U224" i="1"/>
  <c r="W224" i="1"/>
  <c r="O224" i="1" s="1"/>
  <c r="Y224" i="1"/>
  <c r="AA224" i="1"/>
  <c r="AB224" i="1"/>
  <c r="P225" i="1"/>
  <c r="S225" i="1"/>
  <c r="T225" i="1"/>
  <c r="U225" i="1"/>
  <c r="W225" i="1"/>
  <c r="O225" i="1" s="1"/>
  <c r="Y225" i="1"/>
  <c r="AA225" i="1"/>
  <c r="AB225" i="1"/>
  <c r="P226" i="1"/>
  <c r="Q226" i="1"/>
  <c r="R226" i="1"/>
  <c r="S226" i="1"/>
  <c r="T226" i="1"/>
  <c r="U226" i="1"/>
  <c r="W226" i="1"/>
  <c r="O226" i="1" s="1"/>
  <c r="X226" i="1"/>
  <c r="X227" i="1" s="1"/>
  <c r="X228" i="1" s="1"/>
  <c r="X229" i="1" s="1"/>
  <c r="Y226" i="1"/>
  <c r="AA226" i="1"/>
  <c r="AB226" i="1"/>
  <c r="P227" i="1"/>
  <c r="Q227" i="1"/>
  <c r="R227" i="1"/>
  <c r="S227" i="1"/>
  <c r="T227" i="1"/>
  <c r="U227" i="1"/>
  <c r="W227" i="1"/>
  <c r="O227" i="1" s="1"/>
  <c r="Y227" i="1"/>
  <c r="AA227" i="1"/>
  <c r="AB227" i="1"/>
  <c r="P228" i="1"/>
  <c r="Q228" i="1"/>
  <c r="R228" i="1"/>
  <c r="S228" i="1"/>
  <c r="T228" i="1"/>
  <c r="U228" i="1"/>
  <c r="W228" i="1"/>
  <c r="O228" i="1" s="1"/>
  <c r="Y228" i="1"/>
  <c r="AA228" i="1"/>
  <c r="AB228" i="1"/>
  <c r="P229" i="1"/>
  <c r="Q229" i="1"/>
  <c r="R229" i="1"/>
  <c r="S229" i="1"/>
  <c r="T229" i="1"/>
  <c r="U229" i="1"/>
  <c r="W229" i="1"/>
  <c r="O229" i="1" s="1"/>
  <c r="Y229" i="1"/>
  <c r="AA229" i="1"/>
  <c r="AB229" i="1"/>
  <c r="P230" i="1"/>
  <c r="Q230" i="1"/>
  <c r="R230" i="1"/>
  <c r="S230" i="1"/>
  <c r="T230" i="1"/>
  <c r="U230" i="1"/>
  <c r="W230" i="1"/>
  <c r="O230" i="1" s="1"/>
  <c r="X230" i="1"/>
  <c r="X231" i="1" s="1"/>
  <c r="X232" i="1" s="1"/>
  <c r="X233" i="1" s="1"/>
  <c r="Y230" i="1"/>
  <c r="AA230" i="1"/>
  <c r="AB230" i="1"/>
  <c r="P231" i="1"/>
  <c r="Q231" i="1"/>
  <c r="R231" i="1"/>
  <c r="S231" i="1"/>
  <c r="T231" i="1"/>
  <c r="U231" i="1"/>
  <c r="W231" i="1"/>
  <c r="O231" i="1" s="1"/>
  <c r="Y231" i="1"/>
  <c r="AA231" i="1"/>
  <c r="AB231" i="1"/>
  <c r="P232" i="1"/>
  <c r="Q232" i="1"/>
  <c r="R232" i="1"/>
  <c r="S232" i="1"/>
  <c r="T232" i="1"/>
  <c r="U232" i="1"/>
  <c r="W232" i="1"/>
  <c r="O232" i="1" s="1"/>
  <c r="Y232" i="1"/>
  <c r="AA232" i="1"/>
  <c r="AB232" i="1"/>
  <c r="P233" i="1"/>
  <c r="Q233" i="1"/>
  <c r="R233" i="1"/>
  <c r="S233" i="1"/>
  <c r="T233" i="1"/>
  <c r="U233" i="1"/>
  <c r="W233" i="1"/>
  <c r="O233" i="1" s="1"/>
  <c r="Y233" i="1"/>
  <c r="AA233" i="1"/>
  <c r="AB233" i="1"/>
  <c r="P234" i="1"/>
  <c r="Q234" i="1"/>
  <c r="R234" i="1"/>
  <c r="S234" i="1"/>
  <c r="T234" i="1"/>
  <c r="U234" i="1"/>
  <c r="W234" i="1"/>
  <c r="O234" i="1" s="1"/>
  <c r="X234" i="1"/>
  <c r="X235" i="1" s="1"/>
  <c r="X236" i="1" s="1"/>
  <c r="X237" i="1" s="1"/>
  <c r="Y234" i="1"/>
  <c r="AA234" i="1"/>
  <c r="AB234" i="1"/>
  <c r="P235" i="1"/>
  <c r="Q235" i="1"/>
  <c r="R235" i="1"/>
  <c r="S235" i="1"/>
  <c r="T235" i="1"/>
  <c r="U235" i="1"/>
  <c r="W235" i="1"/>
  <c r="O235" i="1" s="1"/>
  <c r="AA235" i="1"/>
  <c r="AB235" i="1"/>
  <c r="P236" i="1"/>
  <c r="Q236" i="1"/>
  <c r="R236" i="1"/>
  <c r="S236" i="1"/>
  <c r="T236" i="1"/>
  <c r="U236" i="1"/>
  <c r="W236" i="1"/>
  <c r="O236" i="1" s="1"/>
  <c r="Y236" i="1"/>
  <c r="AA236" i="1"/>
  <c r="AB236" i="1"/>
  <c r="P237" i="1"/>
  <c r="Q237" i="1"/>
  <c r="R237" i="1"/>
  <c r="S237" i="1"/>
  <c r="T237" i="1"/>
  <c r="U237" i="1"/>
  <c r="W237" i="1"/>
  <c r="O237" i="1" s="1"/>
  <c r="Y237" i="1"/>
  <c r="AA237" i="1"/>
  <c r="AB237" i="1"/>
  <c r="P238" i="1"/>
  <c r="Q238" i="1"/>
  <c r="R238" i="1"/>
  <c r="S238" i="1"/>
  <c r="T238" i="1"/>
  <c r="U238" i="1"/>
  <c r="W238" i="1"/>
  <c r="O238" i="1" s="1"/>
  <c r="X238" i="1"/>
  <c r="X239" i="1" s="1"/>
  <c r="X240" i="1" s="1"/>
  <c r="X241" i="1" s="1"/>
  <c r="Y238" i="1"/>
  <c r="AA238" i="1"/>
  <c r="AB238" i="1"/>
  <c r="P239" i="1"/>
  <c r="Q239" i="1"/>
  <c r="R239" i="1"/>
  <c r="S239" i="1"/>
  <c r="T239" i="1"/>
  <c r="U239" i="1"/>
  <c r="W239" i="1"/>
  <c r="O239" i="1" s="1"/>
  <c r="Y239" i="1"/>
  <c r="AA239" i="1"/>
  <c r="AB239" i="1"/>
  <c r="P240" i="1"/>
  <c r="Q240" i="1"/>
  <c r="R240" i="1"/>
  <c r="S240" i="1"/>
  <c r="T240" i="1"/>
  <c r="U240" i="1"/>
  <c r="W240" i="1"/>
  <c r="O240" i="1" s="1"/>
  <c r="AA240" i="1"/>
  <c r="AB240" i="1"/>
  <c r="P241" i="1"/>
  <c r="Q241" i="1"/>
  <c r="R241" i="1"/>
  <c r="S241" i="1"/>
  <c r="T241" i="1"/>
  <c r="U241" i="1"/>
  <c r="W241" i="1"/>
  <c r="O241" i="1" s="1"/>
  <c r="Y241" i="1"/>
  <c r="AA241" i="1"/>
  <c r="AB241" i="1"/>
  <c r="V186" i="1" l="1"/>
  <c r="V204" i="1"/>
  <c r="V220" i="1"/>
  <c r="V196" i="1"/>
  <c r="V236" i="1"/>
  <c r="V232" i="1"/>
  <c r="V225" i="1"/>
  <c r="V208" i="1"/>
  <c r="V200" i="1"/>
  <c r="V224" i="1"/>
  <c r="V190" i="1"/>
  <c r="V241" i="1"/>
  <c r="V229" i="1"/>
  <c r="V228" i="1"/>
  <c r="V222" i="1"/>
  <c r="V219" i="1"/>
  <c r="V212" i="1"/>
  <c r="V211" i="1"/>
  <c r="V209" i="1"/>
  <c r="V202" i="1"/>
  <c r="V197" i="1"/>
  <c r="V194" i="1"/>
  <c r="V191" i="1"/>
  <c r="V184" i="1"/>
  <c r="V239" i="1"/>
  <c r="V238" i="1"/>
  <c r="V235" i="1"/>
  <c r="V234" i="1"/>
  <c r="V223" i="1"/>
  <c r="V217" i="1"/>
  <c r="V214" i="1"/>
  <c r="V206" i="1"/>
  <c r="V203" i="1"/>
  <c r="V201" i="1"/>
  <c r="V195" i="1"/>
  <c r="V188" i="1"/>
  <c r="V185" i="1"/>
  <c r="O183" i="1"/>
  <c r="V240" i="1"/>
  <c r="V231" i="1"/>
  <c r="V230" i="1"/>
  <c r="V221" i="1"/>
  <c r="V216" i="1"/>
  <c r="V215" i="1"/>
  <c r="V207" i="1"/>
  <c r="V198" i="1"/>
  <c r="V193" i="1"/>
  <c r="V189" i="1"/>
  <c r="O184" i="1"/>
  <c r="V183" i="1"/>
  <c r="V237" i="1"/>
  <c r="V233" i="1"/>
  <c r="V227" i="1"/>
  <c r="V226" i="1"/>
  <c r="V218" i="1"/>
  <c r="V213" i="1"/>
  <c r="V210" i="1"/>
  <c r="V205" i="1"/>
  <c r="V199" i="1"/>
  <c r="V187" i="1"/>
  <c r="O185" i="1"/>
  <c r="P242" i="1"/>
  <c r="Q242" i="1"/>
  <c r="R242" i="1"/>
  <c r="S242" i="1"/>
  <c r="T242" i="1"/>
  <c r="U242" i="1"/>
  <c r="W242" i="1"/>
  <c r="X242" i="1"/>
  <c r="X243" i="1" s="1"/>
  <c r="X244" i="1" s="1"/>
  <c r="X245" i="1" s="1"/>
  <c r="Y242" i="1"/>
  <c r="AA242" i="1"/>
  <c r="AB242" i="1"/>
  <c r="P243" i="1"/>
  <c r="Q243" i="1"/>
  <c r="R243" i="1"/>
  <c r="S243" i="1"/>
  <c r="T243" i="1"/>
  <c r="U243" i="1"/>
  <c r="W243" i="1"/>
  <c r="Y243" i="1"/>
  <c r="AA243" i="1"/>
  <c r="AB243" i="1"/>
  <c r="P244" i="1"/>
  <c r="Q244" i="1"/>
  <c r="R244" i="1"/>
  <c r="S244" i="1"/>
  <c r="T244" i="1"/>
  <c r="U244" i="1"/>
  <c r="W244" i="1"/>
  <c r="Y244" i="1"/>
  <c r="AA244" i="1"/>
  <c r="AB244" i="1"/>
  <c r="P245" i="1"/>
  <c r="Q245" i="1"/>
  <c r="R245" i="1"/>
  <c r="S245" i="1"/>
  <c r="T245" i="1"/>
  <c r="U245" i="1"/>
  <c r="W245" i="1"/>
  <c r="Y245" i="1"/>
  <c r="AA245" i="1"/>
  <c r="AB245" i="1"/>
  <c r="P246" i="1"/>
  <c r="Q246" i="1"/>
  <c r="R246" i="1"/>
  <c r="S246" i="1"/>
  <c r="T246" i="1"/>
  <c r="U246" i="1"/>
  <c r="W246" i="1"/>
  <c r="O246" i="1" s="1"/>
  <c r="X246" i="1"/>
  <c r="X247" i="1" s="1"/>
  <c r="X248" i="1" s="1"/>
  <c r="X249" i="1" s="1"/>
  <c r="Y246" i="1"/>
  <c r="AA246" i="1"/>
  <c r="AB246" i="1"/>
  <c r="P247" i="1"/>
  <c r="Q247" i="1"/>
  <c r="R247" i="1"/>
  <c r="S247" i="1"/>
  <c r="T247" i="1"/>
  <c r="U247" i="1"/>
  <c r="W247" i="1"/>
  <c r="Y247" i="1"/>
  <c r="AA247" i="1"/>
  <c r="AB247" i="1"/>
  <c r="P248" i="1"/>
  <c r="Q248" i="1"/>
  <c r="R248" i="1"/>
  <c r="S248" i="1"/>
  <c r="T248" i="1"/>
  <c r="U248" i="1"/>
  <c r="W248" i="1"/>
  <c r="Y248" i="1"/>
  <c r="AA248" i="1"/>
  <c r="AB248" i="1"/>
  <c r="P249" i="1"/>
  <c r="Q249" i="1"/>
  <c r="R249" i="1"/>
  <c r="S249" i="1"/>
  <c r="T249" i="1"/>
  <c r="U249" i="1"/>
  <c r="W249" i="1"/>
  <c r="Y249" i="1"/>
  <c r="AA249" i="1"/>
  <c r="AB249" i="1"/>
  <c r="P250" i="1"/>
  <c r="Q250" i="1"/>
  <c r="R250" i="1"/>
  <c r="S250" i="1"/>
  <c r="T250" i="1"/>
  <c r="U250" i="1"/>
  <c r="W250" i="1"/>
  <c r="X250" i="1"/>
  <c r="X251" i="1" s="1"/>
  <c r="X252" i="1" s="1"/>
  <c r="X253" i="1" s="1"/>
  <c r="Y250" i="1"/>
  <c r="AA250" i="1"/>
  <c r="AB250" i="1"/>
  <c r="P251" i="1"/>
  <c r="Q251" i="1"/>
  <c r="R251" i="1"/>
  <c r="S251" i="1"/>
  <c r="T251" i="1"/>
  <c r="U251" i="1"/>
  <c r="W251" i="1"/>
  <c r="O251" i="1" s="1"/>
  <c r="Y251" i="1"/>
  <c r="AA251" i="1"/>
  <c r="AB251" i="1"/>
  <c r="P252" i="1"/>
  <c r="Q252" i="1"/>
  <c r="R252" i="1"/>
  <c r="S252" i="1"/>
  <c r="T252" i="1"/>
  <c r="U252" i="1"/>
  <c r="W252" i="1"/>
  <c r="Y252" i="1"/>
  <c r="AA252" i="1"/>
  <c r="AB252" i="1"/>
  <c r="P253" i="1"/>
  <c r="Q253" i="1"/>
  <c r="R253" i="1"/>
  <c r="S253" i="1"/>
  <c r="T253" i="1"/>
  <c r="U253" i="1"/>
  <c r="W253" i="1"/>
  <c r="O253" i="1" s="1"/>
  <c r="Y253" i="1"/>
  <c r="AA253" i="1"/>
  <c r="AB253" i="1"/>
  <c r="P254" i="1"/>
  <c r="Q254" i="1"/>
  <c r="R254" i="1"/>
  <c r="S254" i="1"/>
  <c r="T254" i="1"/>
  <c r="U254" i="1"/>
  <c r="W254" i="1"/>
  <c r="X254" i="1"/>
  <c r="X255" i="1" s="1"/>
  <c r="X256" i="1" s="1"/>
  <c r="X257" i="1" s="1"/>
  <c r="Y254" i="1"/>
  <c r="AA254" i="1"/>
  <c r="AB254" i="1"/>
  <c r="P255" i="1"/>
  <c r="Q255" i="1"/>
  <c r="R255" i="1"/>
  <c r="S255" i="1"/>
  <c r="T255" i="1"/>
  <c r="U255" i="1"/>
  <c r="W255" i="1"/>
  <c r="Y255" i="1"/>
  <c r="AA255" i="1"/>
  <c r="AB255" i="1"/>
  <c r="P256" i="1"/>
  <c r="Q256" i="1"/>
  <c r="R256" i="1"/>
  <c r="S256" i="1"/>
  <c r="T256" i="1"/>
  <c r="U256" i="1"/>
  <c r="W256" i="1"/>
  <c r="Y256" i="1"/>
  <c r="AA256" i="1"/>
  <c r="AB256" i="1"/>
  <c r="P257" i="1"/>
  <c r="Q257" i="1"/>
  <c r="R257" i="1"/>
  <c r="S257" i="1"/>
  <c r="T257" i="1"/>
  <c r="U257" i="1"/>
  <c r="W257" i="1"/>
  <c r="Y257" i="1"/>
  <c r="AA257" i="1"/>
  <c r="AB257" i="1"/>
  <c r="P258" i="1"/>
  <c r="Q258" i="1"/>
  <c r="R258" i="1"/>
  <c r="S258" i="1"/>
  <c r="T258" i="1"/>
  <c r="U258" i="1"/>
  <c r="W258" i="1"/>
  <c r="X258" i="1"/>
  <c r="X259" i="1" s="1"/>
  <c r="X260" i="1" s="1"/>
  <c r="X261" i="1" s="1"/>
  <c r="Y258" i="1"/>
  <c r="AA258" i="1"/>
  <c r="AB258" i="1"/>
  <c r="P259" i="1"/>
  <c r="Q259" i="1"/>
  <c r="R259" i="1"/>
  <c r="S259" i="1"/>
  <c r="T259" i="1"/>
  <c r="U259" i="1"/>
  <c r="W259" i="1"/>
  <c r="Y259" i="1"/>
  <c r="AA259" i="1"/>
  <c r="AB259" i="1"/>
  <c r="P260" i="1"/>
  <c r="Q260" i="1"/>
  <c r="R260" i="1"/>
  <c r="S260" i="1"/>
  <c r="T260" i="1"/>
  <c r="U260" i="1"/>
  <c r="W260" i="1"/>
  <c r="O260" i="1" s="1"/>
  <c r="Y260" i="1"/>
  <c r="AA260" i="1"/>
  <c r="AB260" i="1"/>
  <c r="P261" i="1"/>
  <c r="Q261" i="1"/>
  <c r="R261" i="1"/>
  <c r="S261" i="1"/>
  <c r="T261" i="1"/>
  <c r="U261" i="1"/>
  <c r="W261" i="1"/>
  <c r="Y261" i="1"/>
  <c r="AA261" i="1"/>
  <c r="AB261" i="1"/>
  <c r="P262" i="1"/>
  <c r="Q262" i="1"/>
  <c r="R262" i="1"/>
  <c r="S262" i="1"/>
  <c r="T262" i="1"/>
  <c r="U262" i="1"/>
  <c r="W262" i="1"/>
  <c r="O262" i="1" s="1"/>
  <c r="X262" i="1"/>
  <c r="X263" i="1" s="1"/>
  <c r="X264" i="1" s="1"/>
  <c r="X265" i="1" s="1"/>
  <c r="Y262" i="1"/>
  <c r="AA262" i="1"/>
  <c r="AB262" i="1"/>
  <c r="P263" i="1"/>
  <c r="Q263" i="1"/>
  <c r="R263" i="1"/>
  <c r="S263" i="1"/>
  <c r="T263" i="1"/>
  <c r="U263" i="1"/>
  <c r="W263" i="1"/>
  <c r="Y263" i="1"/>
  <c r="AA263" i="1"/>
  <c r="AB263" i="1"/>
  <c r="P264" i="1"/>
  <c r="Q264" i="1"/>
  <c r="R264" i="1"/>
  <c r="S264" i="1"/>
  <c r="T264" i="1"/>
  <c r="U264" i="1"/>
  <c r="W264" i="1"/>
  <c r="Y264" i="1"/>
  <c r="AA264" i="1"/>
  <c r="AB264" i="1"/>
  <c r="P265" i="1"/>
  <c r="Q265" i="1"/>
  <c r="R265" i="1"/>
  <c r="S265" i="1"/>
  <c r="T265" i="1"/>
  <c r="U265" i="1"/>
  <c r="W265" i="1"/>
  <c r="Y265" i="1"/>
  <c r="AA265" i="1"/>
  <c r="AB265" i="1"/>
  <c r="P266" i="1"/>
  <c r="Q266" i="1"/>
  <c r="R266" i="1"/>
  <c r="S266" i="1"/>
  <c r="T266" i="1"/>
  <c r="U266" i="1"/>
  <c r="W266" i="1"/>
  <c r="X266" i="1"/>
  <c r="X267" i="1" s="1"/>
  <c r="X268" i="1" s="1"/>
  <c r="X269" i="1" s="1"/>
  <c r="Y266" i="1"/>
  <c r="AA266" i="1"/>
  <c r="AB266" i="1"/>
  <c r="P267" i="1"/>
  <c r="Q267" i="1"/>
  <c r="R267" i="1"/>
  <c r="S267" i="1"/>
  <c r="T267" i="1"/>
  <c r="U267" i="1"/>
  <c r="W267" i="1"/>
  <c r="O267" i="1" s="1"/>
  <c r="Y267" i="1"/>
  <c r="AA267" i="1"/>
  <c r="AB267" i="1"/>
  <c r="P268" i="1"/>
  <c r="Q268" i="1"/>
  <c r="R268" i="1"/>
  <c r="S268" i="1"/>
  <c r="T268" i="1"/>
  <c r="U268" i="1"/>
  <c r="W268" i="1"/>
  <c r="Y268" i="1"/>
  <c r="AA268" i="1"/>
  <c r="AB268" i="1"/>
  <c r="P269" i="1"/>
  <c r="Q269" i="1"/>
  <c r="R269" i="1"/>
  <c r="S269" i="1"/>
  <c r="T269" i="1"/>
  <c r="U269" i="1"/>
  <c r="W269" i="1"/>
  <c r="O269" i="1" s="1"/>
  <c r="Y269" i="1"/>
  <c r="AA269" i="1"/>
  <c r="AB269" i="1"/>
  <c r="P270" i="1"/>
  <c r="Q270" i="1"/>
  <c r="R270" i="1"/>
  <c r="S270" i="1"/>
  <c r="T270" i="1"/>
  <c r="U270" i="1"/>
  <c r="W270" i="1"/>
  <c r="X270" i="1"/>
  <c r="X271" i="1" s="1"/>
  <c r="X272" i="1" s="1"/>
  <c r="X273" i="1" s="1"/>
  <c r="Y270" i="1"/>
  <c r="AA270" i="1"/>
  <c r="AB270" i="1"/>
  <c r="P271" i="1"/>
  <c r="Q271" i="1"/>
  <c r="R271" i="1"/>
  <c r="S271" i="1"/>
  <c r="T271" i="1"/>
  <c r="U271" i="1"/>
  <c r="W271" i="1"/>
  <c r="Y271" i="1"/>
  <c r="AA271" i="1"/>
  <c r="AB271" i="1"/>
  <c r="P272" i="1"/>
  <c r="Q272" i="1"/>
  <c r="R272" i="1"/>
  <c r="S272" i="1"/>
  <c r="T272" i="1"/>
  <c r="U272" i="1"/>
  <c r="W272" i="1"/>
  <c r="Y272" i="1"/>
  <c r="AA272" i="1"/>
  <c r="AB272" i="1"/>
  <c r="P273" i="1"/>
  <c r="Q273" i="1"/>
  <c r="R273" i="1"/>
  <c r="S273" i="1"/>
  <c r="T273" i="1"/>
  <c r="U273" i="1"/>
  <c r="W273" i="1"/>
  <c r="Y273" i="1"/>
  <c r="AA273" i="1"/>
  <c r="AB273" i="1"/>
  <c r="P274" i="1"/>
  <c r="Q274" i="1"/>
  <c r="R274" i="1"/>
  <c r="S274" i="1"/>
  <c r="T274" i="1"/>
  <c r="U274" i="1"/>
  <c r="W274" i="1"/>
  <c r="X274" i="1"/>
  <c r="X275" i="1" s="1"/>
  <c r="X276" i="1" s="1"/>
  <c r="X277" i="1" s="1"/>
  <c r="Y274" i="1"/>
  <c r="AA274" i="1"/>
  <c r="AB274" i="1"/>
  <c r="P275" i="1"/>
  <c r="Q275" i="1"/>
  <c r="R275" i="1"/>
  <c r="S275" i="1"/>
  <c r="T275" i="1"/>
  <c r="U275" i="1"/>
  <c r="W275" i="1"/>
  <c r="Y275" i="1"/>
  <c r="AA275" i="1"/>
  <c r="AB275" i="1"/>
  <c r="P276" i="1"/>
  <c r="Q276" i="1"/>
  <c r="R276" i="1"/>
  <c r="S276" i="1"/>
  <c r="T276" i="1"/>
  <c r="U276" i="1"/>
  <c r="W276" i="1"/>
  <c r="O276" i="1" s="1"/>
  <c r="Y276" i="1"/>
  <c r="AA276" i="1"/>
  <c r="AB276" i="1"/>
  <c r="P277" i="1"/>
  <c r="Q277" i="1"/>
  <c r="R277" i="1"/>
  <c r="S277" i="1"/>
  <c r="T277" i="1"/>
  <c r="U277" i="1"/>
  <c r="W277" i="1"/>
  <c r="Y277" i="1"/>
  <c r="AA277" i="1"/>
  <c r="AB277" i="1"/>
  <c r="P278" i="1"/>
  <c r="Q278" i="1"/>
  <c r="R278" i="1"/>
  <c r="S278" i="1"/>
  <c r="T278" i="1"/>
  <c r="U278" i="1"/>
  <c r="W278" i="1"/>
  <c r="O278" i="1" s="1"/>
  <c r="X278" i="1"/>
  <c r="X279" i="1" s="1"/>
  <c r="X280" i="1" s="1"/>
  <c r="X281" i="1" s="1"/>
  <c r="Y278" i="1"/>
  <c r="AA278" i="1"/>
  <c r="AB278" i="1"/>
  <c r="P279" i="1"/>
  <c r="Q279" i="1"/>
  <c r="R279" i="1"/>
  <c r="S279" i="1"/>
  <c r="T279" i="1"/>
  <c r="U279" i="1"/>
  <c r="W279" i="1"/>
  <c r="Y279" i="1"/>
  <c r="AA279" i="1"/>
  <c r="AB279" i="1"/>
  <c r="P280" i="1"/>
  <c r="Q280" i="1"/>
  <c r="R280" i="1"/>
  <c r="S280" i="1"/>
  <c r="T280" i="1"/>
  <c r="U280" i="1"/>
  <c r="W280" i="1"/>
  <c r="Y280" i="1"/>
  <c r="AA280" i="1"/>
  <c r="AB280" i="1"/>
  <c r="P281" i="1"/>
  <c r="Q281" i="1"/>
  <c r="R281" i="1"/>
  <c r="S281" i="1"/>
  <c r="T281" i="1"/>
  <c r="U281" i="1"/>
  <c r="W281" i="1"/>
  <c r="Y281" i="1"/>
  <c r="AA281" i="1"/>
  <c r="AB281" i="1"/>
  <c r="P282" i="1"/>
  <c r="Q282" i="1"/>
  <c r="R282" i="1"/>
  <c r="S282" i="1"/>
  <c r="T282" i="1"/>
  <c r="U282" i="1"/>
  <c r="W282" i="1"/>
  <c r="X282" i="1"/>
  <c r="X283" i="1" s="1"/>
  <c r="X284" i="1" s="1"/>
  <c r="X285" i="1" s="1"/>
  <c r="Y282" i="1"/>
  <c r="AA282" i="1"/>
  <c r="AB282" i="1"/>
  <c r="P283" i="1"/>
  <c r="Q283" i="1"/>
  <c r="R283" i="1"/>
  <c r="S283" i="1"/>
  <c r="T283" i="1"/>
  <c r="U283" i="1"/>
  <c r="W283" i="1"/>
  <c r="O283" i="1" s="1"/>
  <c r="Y283" i="1"/>
  <c r="AA283" i="1"/>
  <c r="AB283" i="1"/>
  <c r="P284" i="1"/>
  <c r="Q284" i="1"/>
  <c r="R284" i="1"/>
  <c r="S284" i="1"/>
  <c r="T284" i="1"/>
  <c r="U284" i="1"/>
  <c r="W284" i="1"/>
  <c r="Y284" i="1"/>
  <c r="AA284" i="1"/>
  <c r="AB284" i="1"/>
  <c r="P285" i="1"/>
  <c r="Q285" i="1"/>
  <c r="R285" i="1"/>
  <c r="S285" i="1"/>
  <c r="T285" i="1"/>
  <c r="U285" i="1"/>
  <c r="W285" i="1"/>
  <c r="O285" i="1" s="1"/>
  <c r="Y285" i="1"/>
  <c r="AA285" i="1"/>
  <c r="AB285" i="1"/>
  <c r="P286" i="1"/>
  <c r="Q286" i="1"/>
  <c r="R286" i="1"/>
  <c r="S286" i="1"/>
  <c r="T286" i="1"/>
  <c r="U286" i="1"/>
  <c r="W286" i="1"/>
  <c r="X286" i="1"/>
  <c r="X287" i="1" s="1"/>
  <c r="X288" i="1" s="1"/>
  <c r="X289" i="1" s="1"/>
  <c r="Y286" i="1"/>
  <c r="AA286" i="1"/>
  <c r="AB286" i="1"/>
  <c r="P287" i="1"/>
  <c r="Q287" i="1"/>
  <c r="R287" i="1"/>
  <c r="S287" i="1"/>
  <c r="T287" i="1"/>
  <c r="U287" i="1"/>
  <c r="W287" i="1"/>
  <c r="Y287" i="1"/>
  <c r="AA287" i="1"/>
  <c r="AB287" i="1"/>
  <c r="P288" i="1"/>
  <c r="Q288" i="1"/>
  <c r="R288" i="1"/>
  <c r="S288" i="1"/>
  <c r="T288" i="1"/>
  <c r="U288" i="1"/>
  <c r="W288" i="1"/>
  <c r="Y288" i="1"/>
  <c r="AA288" i="1"/>
  <c r="AB288" i="1"/>
  <c r="P289" i="1"/>
  <c r="Q289" i="1"/>
  <c r="R289" i="1"/>
  <c r="S289" i="1"/>
  <c r="T289" i="1"/>
  <c r="U289" i="1"/>
  <c r="W289" i="1"/>
  <c r="Y289" i="1"/>
  <c r="AA289" i="1"/>
  <c r="AB289" i="1"/>
  <c r="P293" i="1"/>
  <c r="Q293" i="1"/>
  <c r="R293" i="1"/>
  <c r="S293" i="1"/>
  <c r="T293" i="1"/>
  <c r="U293" i="1"/>
  <c r="W293" i="1"/>
  <c r="X293" i="1"/>
  <c r="X290" i="1" s="1"/>
  <c r="X291" i="1" s="1"/>
  <c r="X292" i="1" s="1"/>
  <c r="Y293" i="1"/>
  <c r="AA293" i="1"/>
  <c r="AB293" i="1"/>
  <c r="P290" i="1"/>
  <c r="Q290" i="1"/>
  <c r="R290" i="1"/>
  <c r="S290" i="1"/>
  <c r="T290" i="1"/>
  <c r="U290" i="1"/>
  <c r="W290" i="1"/>
  <c r="Y290" i="1"/>
  <c r="AA290" i="1"/>
  <c r="AB290" i="1"/>
  <c r="P291" i="1"/>
  <c r="Q291" i="1"/>
  <c r="R291" i="1"/>
  <c r="S291" i="1"/>
  <c r="T291" i="1"/>
  <c r="U291" i="1"/>
  <c r="W291" i="1"/>
  <c r="O291" i="1" s="1"/>
  <c r="Y291" i="1"/>
  <c r="AA291" i="1"/>
  <c r="AB291" i="1"/>
  <c r="P292" i="1"/>
  <c r="Q292" i="1"/>
  <c r="R292" i="1"/>
  <c r="S292" i="1"/>
  <c r="T292" i="1"/>
  <c r="U292" i="1"/>
  <c r="W292" i="1"/>
  <c r="Y292" i="1"/>
  <c r="AA292" i="1"/>
  <c r="AB292" i="1"/>
  <c r="P294" i="1"/>
  <c r="Q294" i="1"/>
  <c r="R294" i="1"/>
  <c r="S294" i="1"/>
  <c r="T294" i="1"/>
  <c r="U294" i="1"/>
  <c r="W294" i="1"/>
  <c r="O294" i="1" s="1"/>
  <c r="X294" i="1"/>
  <c r="X295" i="1" s="1"/>
  <c r="X296" i="1" s="1"/>
  <c r="X297" i="1" s="1"/>
  <c r="Y294" i="1"/>
  <c r="AA294" i="1"/>
  <c r="AB294" i="1"/>
  <c r="P295" i="1"/>
  <c r="Q295" i="1"/>
  <c r="R295" i="1"/>
  <c r="S295" i="1"/>
  <c r="T295" i="1"/>
  <c r="U295" i="1"/>
  <c r="W295" i="1"/>
  <c r="Y295" i="1"/>
  <c r="AA295" i="1"/>
  <c r="AB295" i="1"/>
  <c r="P296" i="1"/>
  <c r="Q296" i="1"/>
  <c r="R296" i="1"/>
  <c r="S296" i="1"/>
  <c r="T296" i="1"/>
  <c r="U296" i="1"/>
  <c r="W296" i="1"/>
  <c r="Y296" i="1"/>
  <c r="AA296" i="1"/>
  <c r="AB296" i="1"/>
  <c r="P297" i="1"/>
  <c r="Q297" i="1"/>
  <c r="R297" i="1"/>
  <c r="S297" i="1"/>
  <c r="T297" i="1"/>
  <c r="U297" i="1"/>
  <c r="W297" i="1"/>
  <c r="Y297" i="1"/>
  <c r="AA297" i="1"/>
  <c r="AB297" i="1"/>
  <c r="P298" i="1"/>
  <c r="Q298" i="1"/>
  <c r="R298" i="1"/>
  <c r="S298" i="1"/>
  <c r="T298" i="1"/>
  <c r="U298" i="1"/>
  <c r="W298" i="1"/>
  <c r="X298" i="1"/>
  <c r="X299" i="1" s="1"/>
  <c r="X300" i="1" s="1"/>
  <c r="X301" i="1" s="1"/>
  <c r="Y298" i="1"/>
  <c r="AA298" i="1"/>
  <c r="AB298" i="1"/>
  <c r="P299" i="1"/>
  <c r="Q299" i="1"/>
  <c r="R299" i="1"/>
  <c r="S299" i="1"/>
  <c r="T299" i="1"/>
  <c r="U299" i="1"/>
  <c r="W299" i="1"/>
  <c r="O299" i="1" s="1"/>
  <c r="Y299" i="1"/>
  <c r="AA299" i="1"/>
  <c r="AB299" i="1"/>
  <c r="P300" i="1"/>
  <c r="Q300" i="1"/>
  <c r="R300" i="1"/>
  <c r="S300" i="1"/>
  <c r="T300" i="1"/>
  <c r="U300" i="1"/>
  <c r="W300" i="1"/>
  <c r="Y300" i="1"/>
  <c r="AA300" i="1"/>
  <c r="AB300" i="1"/>
  <c r="P301" i="1"/>
  <c r="Q301" i="1"/>
  <c r="R301" i="1"/>
  <c r="S301" i="1"/>
  <c r="T301" i="1"/>
  <c r="U301" i="1"/>
  <c r="W301" i="1"/>
  <c r="O301" i="1" s="1"/>
  <c r="Y301" i="1"/>
  <c r="AA301" i="1"/>
  <c r="AB301" i="1"/>
  <c r="V276" i="1" l="1"/>
  <c r="V260" i="1"/>
  <c r="V301" i="1"/>
  <c r="O300" i="1"/>
  <c r="O297" i="1"/>
  <c r="O295" i="1"/>
  <c r="O293" i="1"/>
  <c r="O288" i="1"/>
  <c r="O281" i="1"/>
  <c r="O279" i="1"/>
  <c r="O274" i="1"/>
  <c r="O272" i="1"/>
  <c r="O265" i="1"/>
  <c r="O263" i="1"/>
  <c r="O258" i="1"/>
  <c r="O256" i="1"/>
  <c r="O249" i="1"/>
  <c r="O247" i="1"/>
  <c r="O292" i="1"/>
  <c r="O290" i="1"/>
  <c r="O286" i="1"/>
  <c r="O284" i="1"/>
  <c r="O277" i="1"/>
  <c r="O275" i="1"/>
  <c r="O270" i="1"/>
  <c r="O268" i="1"/>
  <c r="O261" i="1"/>
  <c r="O259" i="1"/>
  <c r="O254" i="1"/>
  <c r="O252" i="1"/>
  <c r="O245" i="1"/>
  <c r="O298" i="1"/>
  <c r="O296" i="1"/>
  <c r="O289" i="1"/>
  <c r="O287" i="1"/>
  <c r="O282" i="1"/>
  <c r="O280" i="1"/>
  <c r="O273" i="1"/>
  <c r="O271" i="1"/>
  <c r="O266" i="1"/>
  <c r="O264" i="1"/>
  <c r="O257" i="1"/>
  <c r="O255" i="1"/>
  <c r="O250" i="1"/>
  <c r="O248" i="1"/>
  <c r="V292" i="1"/>
  <c r="V252" i="1"/>
  <c r="V244" i="1"/>
  <c r="V296" i="1"/>
  <c r="V294" i="1"/>
  <c r="V295" i="1"/>
  <c r="V288" i="1"/>
  <c r="V287" i="1"/>
  <c r="V285" i="1"/>
  <c r="V282" i="1"/>
  <c r="V272" i="1"/>
  <c r="V271" i="1"/>
  <c r="V269" i="1"/>
  <c r="V266" i="1"/>
  <c r="V256" i="1"/>
  <c r="V255" i="1"/>
  <c r="V253" i="1"/>
  <c r="V250" i="1"/>
  <c r="V243" i="1"/>
  <c r="V300" i="1"/>
  <c r="V298" i="1"/>
  <c r="V297" i="1"/>
  <c r="V284" i="1"/>
  <c r="V283" i="1"/>
  <c r="V281" i="1"/>
  <c r="V278" i="1"/>
  <c r="V268" i="1"/>
  <c r="V267" i="1"/>
  <c r="V265" i="1"/>
  <c r="V262" i="1"/>
  <c r="V251" i="1"/>
  <c r="V249" i="1"/>
  <c r="V246" i="1"/>
  <c r="O242" i="1"/>
  <c r="V299" i="1"/>
  <c r="V291" i="1"/>
  <c r="V293" i="1"/>
  <c r="V280" i="1"/>
  <c r="V279" i="1"/>
  <c r="V277" i="1"/>
  <c r="V274" i="1"/>
  <c r="V264" i="1"/>
  <c r="V263" i="1"/>
  <c r="V261" i="1"/>
  <c r="V258" i="1"/>
  <c r="V248" i="1"/>
  <c r="V247" i="1"/>
  <c r="V245" i="1"/>
  <c r="O243" i="1"/>
  <c r="V290" i="1"/>
  <c r="V289" i="1"/>
  <c r="V286" i="1"/>
  <c r="V275" i="1"/>
  <c r="V273" i="1"/>
  <c r="V270" i="1"/>
  <c r="V259" i="1"/>
  <c r="V257" i="1"/>
  <c r="V254" i="1"/>
  <c r="O244" i="1"/>
  <c r="V242" i="1"/>
  <c r="P302" i="1"/>
  <c r="Q302" i="1"/>
  <c r="R302" i="1"/>
  <c r="S302" i="1"/>
  <c r="T302" i="1"/>
  <c r="U302" i="1"/>
  <c r="W302" i="1"/>
  <c r="X302" i="1"/>
  <c r="X303" i="1" s="1"/>
  <c r="X304" i="1" s="1"/>
  <c r="Y302" i="1"/>
  <c r="AA302" i="1"/>
  <c r="AB302" i="1"/>
  <c r="P303" i="1"/>
  <c r="Q303" i="1"/>
  <c r="R303" i="1"/>
  <c r="S303" i="1"/>
  <c r="T303" i="1"/>
  <c r="U303" i="1"/>
  <c r="W303" i="1"/>
  <c r="Y303" i="1"/>
  <c r="AA303" i="1"/>
  <c r="AB303" i="1"/>
  <c r="P304" i="1"/>
  <c r="Q304" i="1"/>
  <c r="R304" i="1"/>
  <c r="S304" i="1"/>
  <c r="T304" i="1"/>
  <c r="U304" i="1"/>
  <c r="W304" i="1"/>
  <c r="Y304" i="1"/>
  <c r="AA304" i="1"/>
  <c r="AB304" i="1"/>
  <c r="P305" i="1"/>
  <c r="Q305" i="1"/>
  <c r="R305" i="1"/>
  <c r="S305" i="1"/>
  <c r="T305" i="1"/>
  <c r="U305" i="1"/>
  <c r="W305" i="1"/>
  <c r="O305" i="1" s="1"/>
  <c r="X305" i="1"/>
  <c r="X306" i="1" s="1"/>
  <c r="X307" i="1" s="1"/>
  <c r="X308" i="1" s="1"/>
  <c r="Y305" i="1"/>
  <c r="AA305" i="1"/>
  <c r="AB305" i="1"/>
  <c r="P306" i="1"/>
  <c r="Q306" i="1"/>
  <c r="R306" i="1"/>
  <c r="S306" i="1"/>
  <c r="T306" i="1"/>
  <c r="U306" i="1"/>
  <c r="W306" i="1"/>
  <c r="O306" i="1" s="1"/>
  <c r="Y306" i="1"/>
  <c r="AA306" i="1"/>
  <c r="AB306" i="1"/>
  <c r="P307" i="1"/>
  <c r="Q307" i="1"/>
  <c r="R307" i="1"/>
  <c r="S307" i="1"/>
  <c r="T307" i="1"/>
  <c r="U307" i="1"/>
  <c r="W307" i="1"/>
  <c r="O307" i="1" s="1"/>
  <c r="Y307" i="1"/>
  <c r="AA307" i="1"/>
  <c r="AB307" i="1"/>
  <c r="P308" i="1"/>
  <c r="Q308" i="1"/>
  <c r="R308" i="1"/>
  <c r="S308" i="1"/>
  <c r="T308" i="1"/>
  <c r="U308" i="1"/>
  <c r="W308" i="1"/>
  <c r="O308" i="1" s="1"/>
  <c r="Y308" i="1"/>
  <c r="AA308" i="1"/>
  <c r="AB308" i="1"/>
  <c r="P309" i="1"/>
  <c r="Q309" i="1"/>
  <c r="R309" i="1"/>
  <c r="S309" i="1"/>
  <c r="T309" i="1"/>
  <c r="U309" i="1"/>
  <c r="W309" i="1"/>
  <c r="O309" i="1" s="1"/>
  <c r="X309" i="1"/>
  <c r="X310" i="1" s="1"/>
  <c r="X311" i="1" s="1"/>
  <c r="X312" i="1" s="1"/>
  <c r="Y309" i="1"/>
  <c r="AA309" i="1"/>
  <c r="AB309" i="1"/>
  <c r="P310" i="1"/>
  <c r="Q310" i="1"/>
  <c r="R310" i="1"/>
  <c r="S310" i="1"/>
  <c r="T310" i="1"/>
  <c r="U310" i="1"/>
  <c r="W310" i="1"/>
  <c r="O310" i="1" s="1"/>
  <c r="Y310" i="1"/>
  <c r="AA310" i="1"/>
  <c r="AB310" i="1"/>
  <c r="P311" i="1"/>
  <c r="Q311" i="1"/>
  <c r="R311" i="1"/>
  <c r="S311" i="1"/>
  <c r="T311" i="1"/>
  <c r="U311" i="1"/>
  <c r="W311" i="1"/>
  <c r="O311" i="1" s="1"/>
  <c r="Y311" i="1"/>
  <c r="AA311" i="1"/>
  <c r="AB311" i="1"/>
  <c r="P312" i="1"/>
  <c r="Q312" i="1"/>
  <c r="R312" i="1"/>
  <c r="S312" i="1"/>
  <c r="T312" i="1"/>
  <c r="U312" i="1"/>
  <c r="W312" i="1"/>
  <c r="O312" i="1" s="1"/>
  <c r="Y312" i="1"/>
  <c r="AA312" i="1"/>
  <c r="AB312" i="1"/>
  <c r="P313" i="1"/>
  <c r="Q313" i="1"/>
  <c r="R313" i="1"/>
  <c r="S313" i="1"/>
  <c r="T313" i="1"/>
  <c r="U313" i="1"/>
  <c r="W313" i="1"/>
  <c r="O313" i="1" s="1"/>
  <c r="X313" i="1"/>
  <c r="X314" i="1" s="1"/>
  <c r="X315" i="1" s="1"/>
  <c r="X316" i="1" s="1"/>
  <c r="Y313" i="1"/>
  <c r="AA313" i="1"/>
  <c r="AB313" i="1"/>
  <c r="P314" i="1"/>
  <c r="Q314" i="1"/>
  <c r="R314" i="1"/>
  <c r="S314" i="1"/>
  <c r="T314" i="1"/>
  <c r="U314" i="1"/>
  <c r="W314" i="1"/>
  <c r="O314" i="1" s="1"/>
  <c r="Y314" i="1"/>
  <c r="AA314" i="1"/>
  <c r="AB314" i="1"/>
  <c r="P315" i="1"/>
  <c r="Q315" i="1"/>
  <c r="R315" i="1"/>
  <c r="S315" i="1"/>
  <c r="T315" i="1"/>
  <c r="U315" i="1"/>
  <c r="W315" i="1"/>
  <c r="O315" i="1" s="1"/>
  <c r="Y315" i="1"/>
  <c r="AA315" i="1"/>
  <c r="AB315" i="1"/>
  <c r="P316" i="1"/>
  <c r="Q316" i="1"/>
  <c r="R316" i="1"/>
  <c r="S316" i="1"/>
  <c r="T316" i="1"/>
  <c r="U316" i="1"/>
  <c r="W316" i="1"/>
  <c r="O316" i="1" s="1"/>
  <c r="Y316" i="1"/>
  <c r="AA316" i="1"/>
  <c r="AB316" i="1"/>
  <c r="P317" i="1"/>
  <c r="Q317" i="1"/>
  <c r="R317" i="1"/>
  <c r="S317" i="1"/>
  <c r="T317" i="1"/>
  <c r="U317" i="1"/>
  <c r="W317" i="1"/>
  <c r="O317" i="1" s="1"/>
  <c r="X317" i="1"/>
  <c r="X318" i="1" s="1"/>
  <c r="X319" i="1" s="1"/>
  <c r="X320" i="1" s="1"/>
  <c r="Y317" i="1"/>
  <c r="AA317" i="1"/>
  <c r="AB317" i="1"/>
  <c r="P318" i="1"/>
  <c r="Q318" i="1"/>
  <c r="R318" i="1"/>
  <c r="S318" i="1"/>
  <c r="T318" i="1"/>
  <c r="U318" i="1"/>
  <c r="W318" i="1"/>
  <c r="O318" i="1" s="1"/>
  <c r="Y318" i="1"/>
  <c r="AA318" i="1"/>
  <c r="AB318" i="1"/>
  <c r="P319" i="1"/>
  <c r="Q319" i="1"/>
  <c r="R319" i="1"/>
  <c r="S319" i="1"/>
  <c r="T319" i="1"/>
  <c r="U319" i="1"/>
  <c r="W319" i="1"/>
  <c r="O319" i="1" s="1"/>
  <c r="Y319" i="1"/>
  <c r="AA319" i="1"/>
  <c r="AB319" i="1"/>
  <c r="P320" i="1"/>
  <c r="Q320" i="1"/>
  <c r="R320" i="1"/>
  <c r="S320" i="1"/>
  <c r="T320" i="1"/>
  <c r="U320" i="1"/>
  <c r="W320" i="1"/>
  <c r="O320" i="1" s="1"/>
  <c r="Y320" i="1"/>
  <c r="AA320" i="1"/>
  <c r="AB320" i="1"/>
  <c r="P321" i="1"/>
  <c r="Q321" i="1"/>
  <c r="R321" i="1"/>
  <c r="S321" i="1"/>
  <c r="T321" i="1"/>
  <c r="U321" i="1"/>
  <c r="W321" i="1"/>
  <c r="O321" i="1" s="1"/>
  <c r="X321" i="1"/>
  <c r="X322" i="1" s="1"/>
  <c r="X323" i="1" s="1"/>
  <c r="X324" i="1" s="1"/>
  <c r="Y321" i="1"/>
  <c r="AA321" i="1"/>
  <c r="AB321" i="1"/>
  <c r="P322" i="1"/>
  <c r="Q322" i="1"/>
  <c r="R322" i="1"/>
  <c r="S322" i="1"/>
  <c r="T322" i="1"/>
  <c r="U322" i="1"/>
  <c r="W322" i="1"/>
  <c r="O322" i="1" s="1"/>
  <c r="Y322" i="1"/>
  <c r="AA322" i="1"/>
  <c r="AB322" i="1"/>
  <c r="P323" i="1"/>
  <c r="Q323" i="1"/>
  <c r="R323" i="1"/>
  <c r="S323" i="1"/>
  <c r="T323" i="1"/>
  <c r="U323" i="1"/>
  <c r="W323" i="1"/>
  <c r="O323" i="1" s="1"/>
  <c r="Y323" i="1"/>
  <c r="AA323" i="1"/>
  <c r="AB323" i="1"/>
  <c r="P324" i="1"/>
  <c r="Q324" i="1"/>
  <c r="R324" i="1"/>
  <c r="S324" i="1"/>
  <c r="T324" i="1"/>
  <c r="U324" i="1"/>
  <c r="W324" i="1"/>
  <c r="O324" i="1" s="1"/>
  <c r="Y324" i="1"/>
  <c r="AA324" i="1"/>
  <c r="AB324" i="1"/>
  <c r="P325" i="1"/>
  <c r="Q325" i="1"/>
  <c r="R325" i="1"/>
  <c r="S325" i="1"/>
  <c r="T325" i="1"/>
  <c r="U325" i="1"/>
  <c r="W325" i="1"/>
  <c r="O325" i="1" s="1"/>
  <c r="X325" i="1"/>
  <c r="X326" i="1" s="1"/>
  <c r="X327" i="1" s="1"/>
  <c r="X328" i="1" s="1"/>
  <c r="Y325" i="1"/>
  <c r="AA325" i="1"/>
  <c r="AB325" i="1"/>
  <c r="P326" i="1"/>
  <c r="Q326" i="1"/>
  <c r="R326" i="1"/>
  <c r="S326" i="1"/>
  <c r="T326" i="1"/>
  <c r="U326" i="1"/>
  <c r="W326" i="1"/>
  <c r="O326" i="1" s="1"/>
  <c r="Y326" i="1"/>
  <c r="AA326" i="1"/>
  <c r="AB326" i="1"/>
  <c r="P327" i="1"/>
  <c r="Q327" i="1"/>
  <c r="R327" i="1"/>
  <c r="S327" i="1"/>
  <c r="T327" i="1"/>
  <c r="U327" i="1"/>
  <c r="W327" i="1"/>
  <c r="O327" i="1" s="1"/>
  <c r="Y327" i="1"/>
  <c r="AA327" i="1"/>
  <c r="AB327" i="1"/>
  <c r="P328" i="1"/>
  <c r="Q328" i="1"/>
  <c r="R328" i="1"/>
  <c r="S328" i="1"/>
  <c r="T328" i="1"/>
  <c r="U328" i="1"/>
  <c r="W328" i="1"/>
  <c r="O328" i="1" s="1"/>
  <c r="Y328" i="1"/>
  <c r="AA328" i="1"/>
  <c r="AB328" i="1"/>
  <c r="P329" i="1"/>
  <c r="Q329" i="1"/>
  <c r="R329" i="1"/>
  <c r="S329" i="1"/>
  <c r="T329" i="1"/>
  <c r="U329" i="1"/>
  <c r="W329" i="1"/>
  <c r="O329" i="1" s="1"/>
  <c r="X329" i="1"/>
  <c r="X330" i="1" s="1"/>
  <c r="X331" i="1" s="1"/>
  <c r="X332" i="1" s="1"/>
  <c r="Y329" i="1"/>
  <c r="AA329" i="1"/>
  <c r="AB329" i="1"/>
  <c r="P330" i="1"/>
  <c r="Q330" i="1"/>
  <c r="R330" i="1"/>
  <c r="S330" i="1"/>
  <c r="T330" i="1"/>
  <c r="U330" i="1"/>
  <c r="W330" i="1"/>
  <c r="O330" i="1" s="1"/>
  <c r="Y330" i="1"/>
  <c r="AA330" i="1"/>
  <c r="AB330" i="1"/>
  <c r="P331" i="1"/>
  <c r="Q331" i="1"/>
  <c r="R331" i="1"/>
  <c r="S331" i="1"/>
  <c r="T331" i="1"/>
  <c r="U331" i="1"/>
  <c r="W331" i="1"/>
  <c r="O331" i="1" s="1"/>
  <c r="Y331" i="1"/>
  <c r="AA331" i="1"/>
  <c r="AB331" i="1"/>
  <c r="P332" i="1"/>
  <c r="Q332" i="1"/>
  <c r="R332" i="1"/>
  <c r="S332" i="1"/>
  <c r="T332" i="1"/>
  <c r="U332" i="1"/>
  <c r="W332" i="1"/>
  <c r="O332" i="1" s="1"/>
  <c r="Y332" i="1"/>
  <c r="AA332" i="1"/>
  <c r="AB332" i="1"/>
  <c r="P333" i="1"/>
  <c r="Q333" i="1"/>
  <c r="R333" i="1"/>
  <c r="S333" i="1"/>
  <c r="T333" i="1"/>
  <c r="U333" i="1"/>
  <c r="W333" i="1"/>
  <c r="O333" i="1" s="1"/>
  <c r="X333" i="1"/>
  <c r="X334" i="1" s="1"/>
  <c r="Y333" i="1"/>
  <c r="AA333" i="1"/>
  <c r="AB333" i="1"/>
  <c r="P334" i="1"/>
  <c r="Q334" i="1"/>
  <c r="R334" i="1"/>
  <c r="S334" i="1"/>
  <c r="T334" i="1"/>
  <c r="U334" i="1"/>
  <c r="W334" i="1"/>
  <c r="O334" i="1" s="1"/>
  <c r="Y334" i="1"/>
  <c r="AA334" i="1"/>
  <c r="AB334" i="1"/>
  <c r="P335" i="1"/>
  <c r="Q335" i="1"/>
  <c r="R335" i="1"/>
  <c r="S335" i="1"/>
  <c r="T335" i="1"/>
  <c r="U335" i="1"/>
  <c r="W335" i="1"/>
  <c r="O335" i="1" s="1"/>
  <c r="X335" i="1"/>
  <c r="X336" i="1" s="1"/>
  <c r="X337" i="1" s="1"/>
  <c r="X338" i="1" s="1"/>
  <c r="Y335" i="1"/>
  <c r="AA335" i="1"/>
  <c r="AB335" i="1"/>
  <c r="P336" i="1"/>
  <c r="Q336" i="1"/>
  <c r="R336" i="1"/>
  <c r="S336" i="1"/>
  <c r="T336" i="1"/>
  <c r="U336" i="1"/>
  <c r="W336" i="1"/>
  <c r="O336" i="1" s="1"/>
  <c r="Y336" i="1"/>
  <c r="AA336" i="1"/>
  <c r="AB336" i="1"/>
  <c r="P337" i="1"/>
  <c r="Q337" i="1"/>
  <c r="R337" i="1"/>
  <c r="S337" i="1"/>
  <c r="T337" i="1"/>
  <c r="U337" i="1"/>
  <c r="W337" i="1"/>
  <c r="O337" i="1" s="1"/>
  <c r="Y337" i="1"/>
  <c r="AA337" i="1"/>
  <c r="AB337" i="1"/>
  <c r="P338" i="1"/>
  <c r="Q338" i="1"/>
  <c r="R338" i="1"/>
  <c r="S338" i="1"/>
  <c r="T338" i="1"/>
  <c r="U338" i="1"/>
  <c r="W338" i="1"/>
  <c r="O338" i="1" s="1"/>
  <c r="Y338" i="1"/>
  <c r="AA338" i="1"/>
  <c r="AB338" i="1"/>
  <c r="P339" i="1"/>
  <c r="Q339" i="1"/>
  <c r="R339" i="1"/>
  <c r="S339" i="1"/>
  <c r="T339" i="1"/>
  <c r="U339" i="1"/>
  <c r="W339" i="1"/>
  <c r="O339" i="1" s="1"/>
  <c r="X339" i="1"/>
  <c r="X340" i="1" s="1"/>
  <c r="X341" i="1" s="1"/>
  <c r="X342" i="1" s="1"/>
  <c r="Y339" i="1"/>
  <c r="AA339" i="1"/>
  <c r="AB339" i="1"/>
  <c r="P340" i="1"/>
  <c r="Q340" i="1"/>
  <c r="R340" i="1"/>
  <c r="S340" i="1"/>
  <c r="T340" i="1"/>
  <c r="U340" i="1"/>
  <c r="W340" i="1"/>
  <c r="O340" i="1" s="1"/>
  <c r="Y340" i="1"/>
  <c r="AA340" i="1"/>
  <c r="AB340" i="1"/>
  <c r="P341" i="1"/>
  <c r="Q341" i="1"/>
  <c r="R341" i="1"/>
  <c r="S341" i="1"/>
  <c r="T341" i="1"/>
  <c r="U341" i="1"/>
  <c r="W341" i="1"/>
  <c r="O341" i="1" s="1"/>
  <c r="Y341" i="1"/>
  <c r="AA341" i="1"/>
  <c r="AB341" i="1"/>
  <c r="P342" i="1"/>
  <c r="Q342" i="1"/>
  <c r="R342" i="1"/>
  <c r="S342" i="1"/>
  <c r="T342" i="1"/>
  <c r="U342" i="1"/>
  <c r="W342" i="1"/>
  <c r="O342" i="1" s="1"/>
  <c r="Y342" i="1"/>
  <c r="AA342" i="1"/>
  <c r="AB342" i="1"/>
  <c r="P343" i="1"/>
  <c r="Q343" i="1"/>
  <c r="R343" i="1"/>
  <c r="S343" i="1"/>
  <c r="T343" i="1"/>
  <c r="U343" i="1"/>
  <c r="W343" i="1"/>
  <c r="O343" i="1" s="1"/>
  <c r="X343" i="1"/>
  <c r="X344" i="1" s="1"/>
  <c r="X345" i="1" s="1"/>
  <c r="X346" i="1" s="1"/>
  <c r="Y343" i="1"/>
  <c r="AA343" i="1"/>
  <c r="AB343" i="1"/>
  <c r="P344" i="1"/>
  <c r="Q344" i="1"/>
  <c r="R344" i="1"/>
  <c r="S344" i="1"/>
  <c r="T344" i="1"/>
  <c r="U344" i="1"/>
  <c r="W344" i="1"/>
  <c r="O344" i="1" s="1"/>
  <c r="Y344" i="1"/>
  <c r="AA344" i="1"/>
  <c r="AB344" i="1"/>
  <c r="P345" i="1"/>
  <c r="Q345" i="1"/>
  <c r="R345" i="1"/>
  <c r="S345" i="1"/>
  <c r="T345" i="1"/>
  <c r="U345" i="1"/>
  <c r="W345" i="1"/>
  <c r="O345" i="1" s="1"/>
  <c r="Y345" i="1"/>
  <c r="AA345" i="1"/>
  <c r="AB345" i="1"/>
  <c r="P346" i="1"/>
  <c r="Q346" i="1"/>
  <c r="R346" i="1"/>
  <c r="S346" i="1"/>
  <c r="T346" i="1"/>
  <c r="U346" i="1"/>
  <c r="W346" i="1"/>
  <c r="O346" i="1" s="1"/>
  <c r="Y346" i="1"/>
  <c r="AA346" i="1"/>
  <c r="AB346" i="1"/>
  <c r="P347" i="1"/>
  <c r="Q347" i="1"/>
  <c r="R347" i="1"/>
  <c r="S347" i="1"/>
  <c r="T347" i="1"/>
  <c r="U347" i="1"/>
  <c r="W347" i="1"/>
  <c r="O347" i="1" s="1"/>
  <c r="X347" i="1"/>
  <c r="X348" i="1" s="1"/>
  <c r="X349" i="1" s="1"/>
  <c r="X350" i="1" s="1"/>
  <c r="Y347" i="1"/>
  <c r="AA347" i="1"/>
  <c r="AB347" i="1"/>
  <c r="P348" i="1"/>
  <c r="Q348" i="1"/>
  <c r="R348" i="1"/>
  <c r="S348" i="1"/>
  <c r="T348" i="1"/>
  <c r="U348" i="1"/>
  <c r="W348" i="1"/>
  <c r="O348" i="1" s="1"/>
  <c r="Y348" i="1"/>
  <c r="AA348" i="1"/>
  <c r="AB348" i="1"/>
  <c r="P349" i="1"/>
  <c r="Q349" i="1"/>
  <c r="R349" i="1"/>
  <c r="S349" i="1"/>
  <c r="T349" i="1"/>
  <c r="U349" i="1"/>
  <c r="W349" i="1"/>
  <c r="O349" i="1" s="1"/>
  <c r="Y349" i="1"/>
  <c r="AA349" i="1"/>
  <c r="AB349" i="1"/>
  <c r="P350" i="1"/>
  <c r="Q350" i="1"/>
  <c r="R350" i="1"/>
  <c r="S350" i="1"/>
  <c r="T350" i="1"/>
  <c r="U350" i="1"/>
  <c r="W350" i="1"/>
  <c r="O350" i="1" s="1"/>
  <c r="Y350" i="1"/>
  <c r="AA350" i="1"/>
  <c r="AB350" i="1"/>
  <c r="P351" i="1"/>
  <c r="Q351" i="1"/>
  <c r="R351" i="1"/>
  <c r="S351" i="1"/>
  <c r="T351" i="1"/>
  <c r="U351" i="1"/>
  <c r="W351" i="1"/>
  <c r="O351" i="1" s="1"/>
  <c r="X351" i="1"/>
  <c r="X352" i="1" s="1"/>
  <c r="X353" i="1" s="1"/>
  <c r="X354" i="1" s="1"/>
  <c r="Y351" i="1"/>
  <c r="AA351" i="1"/>
  <c r="AB351" i="1"/>
  <c r="P352" i="1"/>
  <c r="Q352" i="1"/>
  <c r="R352" i="1"/>
  <c r="S352" i="1"/>
  <c r="T352" i="1"/>
  <c r="U352" i="1"/>
  <c r="W352" i="1"/>
  <c r="O352" i="1" s="1"/>
  <c r="Y352" i="1"/>
  <c r="AA352" i="1"/>
  <c r="AB352" i="1"/>
  <c r="P353" i="1"/>
  <c r="Q353" i="1"/>
  <c r="R353" i="1"/>
  <c r="S353" i="1"/>
  <c r="T353" i="1"/>
  <c r="U353" i="1"/>
  <c r="W353" i="1"/>
  <c r="O353" i="1" s="1"/>
  <c r="Y353" i="1"/>
  <c r="AA353" i="1"/>
  <c r="AB353" i="1"/>
  <c r="P354" i="1"/>
  <c r="Q354" i="1"/>
  <c r="R354" i="1"/>
  <c r="S354" i="1"/>
  <c r="T354" i="1"/>
  <c r="U354" i="1"/>
  <c r="W354" i="1"/>
  <c r="O354" i="1" s="1"/>
  <c r="Y354" i="1"/>
  <c r="AA354" i="1"/>
  <c r="AB354" i="1"/>
  <c r="P355" i="1"/>
  <c r="Q355" i="1"/>
  <c r="R355" i="1"/>
  <c r="S355" i="1"/>
  <c r="T355" i="1"/>
  <c r="U355" i="1"/>
  <c r="W355" i="1"/>
  <c r="O355" i="1" s="1"/>
  <c r="X355" i="1"/>
  <c r="X356" i="1" s="1"/>
  <c r="X357" i="1" s="1"/>
  <c r="X358" i="1" s="1"/>
  <c r="Y355" i="1"/>
  <c r="AA355" i="1"/>
  <c r="AB355" i="1"/>
  <c r="P356" i="1"/>
  <c r="Q356" i="1"/>
  <c r="R356" i="1"/>
  <c r="S356" i="1"/>
  <c r="T356" i="1"/>
  <c r="U356" i="1"/>
  <c r="W356" i="1"/>
  <c r="O356" i="1" s="1"/>
  <c r="Y356" i="1"/>
  <c r="AA356" i="1"/>
  <c r="AB356" i="1"/>
  <c r="P357" i="1"/>
  <c r="Q357" i="1"/>
  <c r="R357" i="1"/>
  <c r="S357" i="1"/>
  <c r="T357" i="1"/>
  <c r="U357" i="1"/>
  <c r="W357" i="1"/>
  <c r="O357" i="1" s="1"/>
  <c r="Y357" i="1"/>
  <c r="AA357" i="1"/>
  <c r="AB357" i="1"/>
  <c r="P358" i="1"/>
  <c r="Q358" i="1"/>
  <c r="R358" i="1"/>
  <c r="S358" i="1"/>
  <c r="T358" i="1"/>
  <c r="U358" i="1"/>
  <c r="W358" i="1"/>
  <c r="O358" i="1" s="1"/>
  <c r="Y358" i="1"/>
  <c r="AA358" i="1"/>
  <c r="AB358" i="1"/>
  <c r="V322" i="1" l="1"/>
  <c r="V354" i="1"/>
  <c r="V351" i="1"/>
  <c r="V350" i="1"/>
  <c r="V310" i="1"/>
  <c r="V306" i="1"/>
  <c r="V347" i="1"/>
  <c r="V330" i="1"/>
  <c r="V326" i="1"/>
  <c r="V314" i="1"/>
  <c r="V358" i="1"/>
  <c r="V343" i="1"/>
  <c r="V335" i="1"/>
  <c r="V331" i="1"/>
  <c r="V318" i="1"/>
  <c r="V355" i="1"/>
  <c r="V356" i="1"/>
  <c r="V352" i="1"/>
  <c r="V340" i="1"/>
  <c r="V337" i="1"/>
  <c r="V333" i="1"/>
  <c r="V328" i="1"/>
  <c r="V325" i="1"/>
  <c r="V320" i="1"/>
  <c r="V317" i="1"/>
  <c r="V311" i="1"/>
  <c r="V307" i="1"/>
  <c r="V303" i="1"/>
  <c r="V344" i="1"/>
  <c r="V349" i="1"/>
  <c r="V345" i="1"/>
  <c r="V341" i="1"/>
  <c r="V339" i="1"/>
  <c r="V327" i="1"/>
  <c r="V319" i="1"/>
  <c r="V312" i="1"/>
  <c r="V308" i="1"/>
  <c r="V304" i="1"/>
  <c r="O302" i="1"/>
  <c r="V348" i="1"/>
  <c r="V357" i="1"/>
  <c r="V353" i="1"/>
  <c r="V338" i="1"/>
  <c r="V334" i="1"/>
  <c r="V332" i="1"/>
  <c r="V329" i="1"/>
  <c r="V324" i="1"/>
  <c r="V321" i="1"/>
  <c r="V316" i="1"/>
  <c r="V313" i="1"/>
  <c r="V309" i="1"/>
  <c r="V305" i="1"/>
  <c r="O303" i="1"/>
  <c r="V346" i="1"/>
  <c r="V342" i="1"/>
  <c r="V336" i="1"/>
  <c r="V323" i="1"/>
  <c r="V315" i="1"/>
  <c r="O304" i="1"/>
  <c r="V302" i="1"/>
  <c r="W359" i="1"/>
  <c r="X359" i="1"/>
  <c r="X360" i="1" s="1"/>
  <c r="X361" i="1" s="1"/>
  <c r="Y359" i="1"/>
  <c r="AA359" i="1"/>
  <c r="AB359" i="1"/>
  <c r="W360" i="1"/>
  <c r="Y360" i="1"/>
  <c r="AA360" i="1"/>
  <c r="AB360" i="1"/>
  <c r="W361" i="1"/>
  <c r="O361" i="1" s="1"/>
  <c r="Y361" i="1"/>
  <c r="AA361" i="1"/>
  <c r="AB361" i="1"/>
  <c r="W362" i="1"/>
  <c r="X362" i="1"/>
  <c r="X363" i="1" s="1"/>
  <c r="X364" i="1" s="1"/>
  <c r="X365" i="1" s="1"/>
  <c r="Y362" i="1"/>
  <c r="AA362" i="1"/>
  <c r="AB362" i="1"/>
  <c r="W363" i="1"/>
  <c r="Y363" i="1"/>
  <c r="AA363" i="1"/>
  <c r="AB363" i="1"/>
  <c r="W364" i="1"/>
  <c r="O364" i="1" s="1"/>
  <c r="Y364" i="1"/>
  <c r="AA364" i="1"/>
  <c r="AB364" i="1"/>
  <c r="W365" i="1"/>
  <c r="O365" i="1" s="1"/>
  <c r="Y365" i="1"/>
  <c r="AA365" i="1"/>
  <c r="AB365" i="1"/>
  <c r="W366" i="1"/>
  <c r="O366" i="1" s="1"/>
  <c r="X366" i="1"/>
  <c r="X367" i="1" s="1"/>
  <c r="X368" i="1" s="1"/>
  <c r="Y366" i="1"/>
  <c r="AA366" i="1"/>
  <c r="AB366" i="1"/>
  <c r="W367" i="1"/>
  <c r="O367" i="1" s="1"/>
  <c r="Y367" i="1"/>
  <c r="AA367" i="1"/>
  <c r="AB367" i="1"/>
  <c r="W368" i="1"/>
  <c r="O368" i="1" s="1"/>
  <c r="Y368" i="1"/>
  <c r="AA368" i="1"/>
  <c r="AB368" i="1"/>
  <c r="W369" i="1"/>
  <c r="O369" i="1" s="1"/>
  <c r="X369" i="1"/>
  <c r="X370" i="1" s="1"/>
  <c r="X371" i="1" s="1"/>
  <c r="Y369" i="1"/>
  <c r="AA369" i="1"/>
  <c r="AB369" i="1"/>
  <c r="W370" i="1"/>
  <c r="O370" i="1" s="1"/>
  <c r="Y370" i="1"/>
  <c r="AA370" i="1"/>
  <c r="AB370" i="1"/>
  <c r="W371" i="1"/>
  <c r="O371" i="1" s="1"/>
  <c r="Y371" i="1"/>
  <c r="AA371" i="1"/>
  <c r="AB371" i="1"/>
  <c r="W372" i="1"/>
  <c r="O372" i="1" s="1"/>
  <c r="X372" i="1"/>
  <c r="X373" i="1" s="1"/>
  <c r="X374" i="1" s="1"/>
  <c r="X375" i="1" s="1"/>
  <c r="Y372" i="1"/>
  <c r="AA372" i="1"/>
  <c r="AB372" i="1"/>
  <c r="W373" i="1"/>
  <c r="O373" i="1" s="1"/>
  <c r="Y373" i="1"/>
  <c r="AA373" i="1"/>
  <c r="AB373" i="1"/>
  <c r="W374" i="1"/>
  <c r="O374" i="1" s="1"/>
  <c r="Y374" i="1"/>
  <c r="AA374" i="1"/>
  <c r="AB374" i="1"/>
  <c r="W375" i="1"/>
  <c r="O375" i="1" s="1"/>
  <c r="Y375" i="1"/>
  <c r="AA375" i="1"/>
  <c r="AB375" i="1"/>
  <c r="W376" i="1"/>
  <c r="O376" i="1" s="1"/>
  <c r="X376" i="1"/>
  <c r="X377" i="1" s="1"/>
  <c r="X378" i="1" s="1"/>
  <c r="X379" i="1" s="1"/>
  <c r="Y376" i="1"/>
  <c r="AA376" i="1"/>
  <c r="AB376" i="1"/>
  <c r="W377" i="1"/>
  <c r="O377" i="1" s="1"/>
  <c r="Y377" i="1"/>
  <c r="AA377" i="1"/>
  <c r="AB377" i="1"/>
  <c r="W378" i="1"/>
  <c r="O378" i="1" s="1"/>
  <c r="Y378" i="1"/>
  <c r="AA378" i="1"/>
  <c r="AB378" i="1"/>
  <c r="W379" i="1"/>
  <c r="O379" i="1" s="1"/>
  <c r="Y379" i="1"/>
  <c r="AA379" i="1"/>
  <c r="AB379" i="1"/>
  <c r="W380" i="1"/>
  <c r="O380" i="1" s="1"/>
  <c r="X380" i="1"/>
  <c r="X381" i="1" s="1"/>
  <c r="X382" i="1" s="1"/>
  <c r="X383" i="1" s="1"/>
  <c r="Y380" i="1"/>
  <c r="AA380" i="1"/>
  <c r="AB380" i="1"/>
  <c r="W381" i="1"/>
  <c r="O381" i="1" s="1"/>
  <c r="Y381" i="1"/>
  <c r="AA381" i="1"/>
  <c r="AB381" i="1"/>
  <c r="W382" i="1"/>
  <c r="O382" i="1" s="1"/>
  <c r="Y382" i="1"/>
  <c r="AA382" i="1"/>
  <c r="AB382" i="1"/>
  <c r="W383" i="1"/>
  <c r="O383" i="1" s="1"/>
  <c r="Y383" i="1"/>
  <c r="AA383" i="1"/>
  <c r="AB383" i="1"/>
  <c r="W384" i="1"/>
  <c r="O384" i="1" s="1"/>
  <c r="X384" i="1"/>
  <c r="X385" i="1" s="1"/>
  <c r="X386" i="1" s="1"/>
  <c r="X387" i="1" s="1"/>
  <c r="Y384" i="1"/>
  <c r="AA384" i="1"/>
  <c r="AB384" i="1"/>
  <c r="W385" i="1"/>
  <c r="O385" i="1" s="1"/>
  <c r="Y385" i="1"/>
  <c r="AA385" i="1"/>
  <c r="AB385" i="1"/>
  <c r="W386" i="1"/>
  <c r="O386" i="1" s="1"/>
  <c r="Y386" i="1"/>
  <c r="AA386" i="1"/>
  <c r="AB386" i="1"/>
  <c r="W387" i="1"/>
  <c r="O387" i="1" s="1"/>
  <c r="Y387" i="1"/>
  <c r="AA387" i="1"/>
  <c r="AB387" i="1"/>
  <c r="W388" i="1"/>
  <c r="O388" i="1" s="1"/>
  <c r="X388" i="1"/>
  <c r="X389" i="1" s="1"/>
  <c r="X390" i="1" s="1"/>
  <c r="X391" i="1" s="1"/>
  <c r="Y388" i="1"/>
  <c r="AA388" i="1"/>
  <c r="AB388" i="1"/>
  <c r="W389" i="1"/>
  <c r="O389" i="1" s="1"/>
  <c r="Y389" i="1"/>
  <c r="AA389" i="1"/>
  <c r="AB389" i="1"/>
  <c r="W390" i="1"/>
  <c r="O390" i="1" s="1"/>
  <c r="Y390" i="1"/>
  <c r="AA390" i="1"/>
  <c r="AB390" i="1"/>
  <c r="W391" i="1"/>
  <c r="O391" i="1" s="1"/>
  <c r="Y391" i="1"/>
  <c r="AA391" i="1"/>
  <c r="AB391" i="1"/>
  <c r="W392" i="1"/>
  <c r="O392" i="1" s="1"/>
  <c r="X392" i="1"/>
  <c r="Y392" i="1"/>
  <c r="AA392" i="1"/>
  <c r="AB392" i="1"/>
  <c r="W393" i="1"/>
  <c r="O393" i="1" s="1"/>
  <c r="X393" i="1"/>
  <c r="X394" i="1" s="1"/>
  <c r="X395" i="1" s="1"/>
  <c r="X396" i="1" s="1"/>
  <c r="Y393" i="1"/>
  <c r="AA393" i="1"/>
  <c r="AB393" i="1"/>
  <c r="W394" i="1"/>
  <c r="O394" i="1" s="1"/>
  <c r="Y394" i="1"/>
  <c r="AA394" i="1"/>
  <c r="AB394" i="1"/>
  <c r="W395" i="1"/>
  <c r="O395" i="1" s="1"/>
  <c r="Y395" i="1"/>
  <c r="AA395" i="1"/>
  <c r="AB395" i="1"/>
  <c r="W396" i="1"/>
  <c r="O396" i="1" s="1"/>
  <c r="Y396" i="1"/>
  <c r="AA396" i="1"/>
  <c r="AB396" i="1"/>
  <c r="W397" i="1"/>
  <c r="O397" i="1" s="1"/>
  <c r="X397" i="1"/>
  <c r="X398" i="1" s="1"/>
  <c r="X399" i="1" s="1"/>
  <c r="X400" i="1" s="1"/>
  <c r="Y397" i="1"/>
  <c r="AA397" i="1"/>
  <c r="AB397" i="1"/>
  <c r="W398" i="1"/>
  <c r="O398" i="1" s="1"/>
  <c r="Y398" i="1"/>
  <c r="AA398" i="1"/>
  <c r="AB398" i="1"/>
  <c r="W399" i="1"/>
  <c r="O399" i="1" s="1"/>
  <c r="Y399" i="1"/>
  <c r="AA399" i="1"/>
  <c r="AB399" i="1"/>
  <c r="W400" i="1"/>
  <c r="O400" i="1" s="1"/>
  <c r="Y400" i="1"/>
  <c r="AA400" i="1"/>
  <c r="AB400" i="1"/>
  <c r="W401" i="1"/>
  <c r="O401" i="1" s="1"/>
  <c r="X401" i="1"/>
  <c r="X402" i="1" s="1"/>
  <c r="X403" i="1" s="1"/>
  <c r="X404" i="1" s="1"/>
  <c r="Y401" i="1"/>
  <c r="AA401" i="1"/>
  <c r="AB401" i="1"/>
  <c r="W402" i="1"/>
  <c r="O402" i="1" s="1"/>
  <c r="Y402" i="1"/>
  <c r="AA402" i="1"/>
  <c r="AB402" i="1"/>
  <c r="W403" i="1"/>
  <c r="O403" i="1" s="1"/>
  <c r="Y403" i="1"/>
  <c r="AA403" i="1"/>
  <c r="AB403" i="1"/>
  <c r="W404" i="1"/>
  <c r="O404" i="1" s="1"/>
  <c r="Y404" i="1"/>
  <c r="AA404" i="1"/>
  <c r="AB404" i="1"/>
  <c r="W405" i="1"/>
  <c r="O405" i="1" s="1"/>
  <c r="X405" i="1"/>
  <c r="X406" i="1" s="1"/>
  <c r="Y405" i="1"/>
  <c r="AA405" i="1"/>
  <c r="AB405" i="1"/>
  <c r="W406" i="1"/>
  <c r="O406" i="1" s="1"/>
  <c r="Y406" i="1"/>
  <c r="AA406" i="1"/>
  <c r="AB406" i="1"/>
  <c r="W407" i="1"/>
  <c r="O407" i="1" s="1"/>
  <c r="X407" i="1"/>
  <c r="X408" i="1" s="1"/>
  <c r="X409" i="1" s="1"/>
  <c r="X410" i="1" s="1"/>
  <c r="Y407" i="1"/>
  <c r="AA407" i="1"/>
  <c r="AB407" i="1"/>
  <c r="W408" i="1"/>
  <c r="O408" i="1" s="1"/>
  <c r="Y408" i="1"/>
  <c r="AA408" i="1"/>
  <c r="AB408" i="1"/>
  <c r="W409" i="1"/>
  <c r="O409" i="1" s="1"/>
  <c r="Y409" i="1"/>
  <c r="AA409" i="1"/>
  <c r="AB409" i="1"/>
  <c r="W410" i="1"/>
  <c r="O410" i="1" s="1"/>
  <c r="Y410" i="1"/>
  <c r="AA410" i="1"/>
  <c r="AB410" i="1"/>
  <c r="W411" i="1"/>
  <c r="O411" i="1" s="1"/>
  <c r="X411" i="1"/>
  <c r="X412" i="1" s="1"/>
  <c r="X413" i="1" s="1"/>
  <c r="X414" i="1" s="1"/>
  <c r="Y411" i="1"/>
  <c r="AA411" i="1"/>
  <c r="AB411" i="1"/>
  <c r="W412" i="1"/>
  <c r="O412" i="1" s="1"/>
  <c r="Y412" i="1"/>
  <c r="AA412" i="1"/>
  <c r="AB412" i="1"/>
  <c r="W413" i="1"/>
  <c r="O413" i="1" s="1"/>
  <c r="Y413" i="1"/>
  <c r="AA413" i="1"/>
  <c r="AB413" i="1"/>
  <c r="W414" i="1"/>
  <c r="O414" i="1" s="1"/>
  <c r="Y414" i="1"/>
  <c r="AA414" i="1"/>
  <c r="AB414" i="1"/>
  <c r="O359" i="1" l="1"/>
  <c r="O362" i="1"/>
  <c r="O360" i="1"/>
  <c r="O363" i="1"/>
  <c r="W415" i="1"/>
  <c r="O415" i="1" s="1"/>
  <c r="X415" i="1"/>
  <c r="X416" i="1" s="1"/>
  <c r="X417" i="1" s="1"/>
  <c r="X418" i="1" s="1"/>
  <c r="Y415" i="1"/>
  <c r="AA415" i="1"/>
  <c r="AB415" i="1"/>
  <c r="W416" i="1"/>
  <c r="Y416" i="1"/>
  <c r="AA416" i="1"/>
  <c r="AB416" i="1"/>
  <c r="W417" i="1"/>
  <c r="Y417" i="1"/>
  <c r="AA417" i="1"/>
  <c r="AB417" i="1"/>
  <c r="W418" i="1"/>
  <c r="Y418" i="1"/>
  <c r="AA418" i="1"/>
  <c r="AB418" i="1"/>
  <c r="W419" i="1"/>
  <c r="O419" i="1" s="1"/>
  <c r="X419" i="1"/>
  <c r="X420" i="1" s="1"/>
  <c r="X421" i="1" s="1"/>
  <c r="X422" i="1" s="1"/>
  <c r="Y419" i="1"/>
  <c r="AA419" i="1"/>
  <c r="AB419" i="1"/>
  <c r="W420" i="1"/>
  <c r="Y420" i="1"/>
  <c r="AA420" i="1"/>
  <c r="AB420" i="1"/>
  <c r="W421" i="1"/>
  <c r="Y421" i="1"/>
  <c r="AA421" i="1"/>
  <c r="AB421" i="1"/>
  <c r="W422" i="1"/>
  <c r="Y422" i="1"/>
  <c r="AA422" i="1"/>
  <c r="AB422" i="1"/>
  <c r="W423" i="1"/>
  <c r="O423" i="1" s="1"/>
  <c r="X423" i="1"/>
  <c r="X424" i="1" s="1"/>
  <c r="X425" i="1" s="1"/>
  <c r="X426" i="1" s="1"/>
  <c r="Y423" i="1"/>
  <c r="AA423" i="1"/>
  <c r="AB423" i="1"/>
  <c r="W424" i="1"/>
  <c r="Y424" i="1"/>
  <c r="AA424" i="1"/>
  <c r="AB424" i="1"/>
  <c r="W425" i="1"/>
  <c r="Y425" i="1"/>
  <c r="AA425" i="1"/>
  <c r="AB425" i="1"/>
  <c r="W426" i="1"/>
  <c r="Y426" i="1"/>
  <c r="AA426" i="1"/>
  <c r="AB426" i="1"/>
  <c r="W427" i="1"/>
  <c r="O427" i="1" s="1"/>
  <c r="X427" i="1"/>
  <c r="X428" i="1" s="1"/>
  <c r="X429" i="1" s="1"/>
  <c r="Y427" i="1"/>
  <c r="AA427" i="1"/>
  <c r="AB427" i="1"/>
  <c r="W428" i="1"/>
  <c r="Y428" i="1"/>
  <c r="AA428" i="1"/>
  <c r="AB428" i="1"/>
  <c r="W429" i="1"/>
  <c r="Y429" i="1"/>
  <c r="AA429" i="1"/>
  <c r="AB429" i="1"/>
  <c r="W430" i="1"/>
  <c r="X430" i="1"/>
  <c r="X431" i="1" s="1"/>
  <c r="X432" i="1" s="1"/>
  <c r="X433" i="1" s="1"/>
  <c r="Y430" i="1"/>
  <c r="AA430" i="1"/>
  <c r="AB430" i="1"/>
  <c r="W431" i="1"/>
  <c r="Y431" i="1"/>
  <c r="AA431" i="1"/>
  <c r="AB431" i="1"/>
  <c r="W432" i="1"/>
  <c r="O432" i="1" s="1"/>
  <c r="Y432" i="1"/>
  <c r="AA432" i="1"/>
  <c r="AB432" i="1"/>
  <c r="W433" i="1"/>
  <c r="Y433" i="1"/>
  <c r="AA433" i="1"/>
  <c r="AB433" i="1"/>
  <c r="W434" i="1"/>
  <c r="X434" i="1"/>
  <c r="X435" i="1" s="1"/>
  <c r="X436" i="1" s="1"/>
  <c r="X437" i="1" s="1"/>
  <c r="Y434" i="1"/>
  <c r="AA434" i="1"/>
  <c r="AB434" i="1"/>
  <c r="W435" i="1"/>
  <c r="Y435" i="1"/>
  <c r="AA435" i="1"/>
  <c r="AB435" i="1"/>
  <c r="W436" i="1"/>
  <c r="Y436" i="1"/>
  <c r="AA436" i="1"/>
  <c r="AB436" i="1"/>
  <c r="W437" i="1"/>
  <c r="O437" i="1" s="1"/>
  <c r="Y437" i="1"/>
  <c r="AA437" i="1"/>
  <c r="AB437" i="1"/>
  <c r="W438" i="1"/>
  <c r="X438" i="1"/>
  <c r="X439" i="1" s="1"/>
  <c r="X440" i="1" s="1"/>
  <c r="X441" i="1" s="1"/>
  <c r="Y438" i="1"/>
  <c r="AA438" i="1"/>
  <c r="AB438" i="1"/>
  <c r="W439" i="1"/>
  <c r="Y439" i="1"/>
  <c r="AA439" i="1"/>
  <c r="AB439" i="1"/>
  <c r="W440" i="1"/>
  <c r="Y440" i="1"/>
  <c r="AA440" i="1"/>
  <c r="AB440" i="1"/>
  <c r="W441" i="1"/>
  <c r="Y441" i="1"/>
  <c r="AA441" i="1"/>
  <c r="AB441" i="1"/>
  <c r="W442" i="1"/>
  <c r="O442" i="1" s="1"/>
  <c r="X442" i="1"/>
  <c r="X443" i="1" s="1"/>
  <c r="X444" i="1" s="1"/>
  <c r="X445" i="1" s="1"/>
  <c r="Y442" i="1"/>
  <c r="AA442" i="1"/>
  <c r="AB442" i="1"/>
  <c r="W443" i="1"/>
  <c r="O443" i="1" s="1"/>
  <c r="Y443" i="1"/>
  <c r="AA443" i="1"/>
  <c r="AB443" i="1"/>
  <c r="W444" i="1"/>
  <c r="Y444" i="1"/>
  <c r="AA444" i="1"/>
  <c r="AB444" i="1"/>
  <c r="W445" i="1"/>
  <c r="Y445" i="1"/>
  <c r="AA445" i="1"/>
  <c r="AB445" i="1"/>
  <c r="W446" i="1"/>
  <c r="X446" i="1"/>
  <c r="X447" i="1" s="1"/>
  <c r="X448" i="1" s="1"/>
  <c r="X449" i="1" s="1"/>
  <c r="Y446" i="1"/>
  <c r="AA446" i="1"/>
  <c r="AB446" i="1"/>
  <c r="W447" i="1"/>
  <c r="Y447" i="1"/>
  <c r="AA447" i="1"/>
  <c r="AB447" i="1"/>
  <c r="W448" i="1"/>
  <c r="O448" i="1" s="1"/>
  <c r="Y448" i="1"/>
  <c r="AA448" i="1"/>
  <c r="AB448" i="1"/>
  <c r="W449" i="1"/>
  <c r="Y449" i="1"/>
  <c r="AA449" i="1"/>
  <c r="AB449" i="1"/>
  <c r="W450" i="1"/>
  <c r="X450" i="1"/>
  <c r="X451" i="1" s="1"/>
  <c r="Y450" i="1"/>
  <c r="AA450" i="1"/>
  <c r="AB450" i="1"/>
  <c r="W451" i="1"/>
  <c r="Y451" i="1"/>
  <c r="AA451" i="1"/>
  <c r="AB451" i="1"/>
  <c r="W452" i="1"/>
  <c r="X452" i="1"/>
  <c r="X453" i="1" s="1"/>
  <c r="X454" i="1" s="1"/>
  <c r="X455" i="1" s="1"/>
  <c r="Y452" i="1"/>
  <c r="AA452" i="1"/>
  <c r="AB452" i="1"/>
  <c r="W453" i="1"/>
  <c r="Y453" i="1"/>
  <c r="AA453" i="1"/>
  <c r="AB453" i="1"/>
  <c r="W454" i="1"/>
  <c r="Y454" i="1"/>
  <c r="AA454" i="1"/>
  <c r="AB454" i="1"/>
  <c r="W455" i="1"/>
  <c r="O455" i="1" s="1"/>
  <c r="Y455" i="1"/>
  <c r="AA455" i="1"/>
  <c r="AB455" i="1"/>
  <c r="W456" i="1"/>
  <c r="X456" i="1"/>
  <c r="X457" i="1" s="1"/>
  <c r="X458" i="1" s="1"/>
  <c r="X459" i="1" s="1"/>
  <c r="Y456" i="1"/>
  <c r="AA456" i="1"/>
  <c r="AB456" i="1"/>
  <c r="W457" i="1"/>
  <c r="Y457" i="1"/>
  <c r="AA457" i="1"/>
  <c r="AB457" i="1"/>
  <c r="W458" i="1"/>
  <c r="O458" i="1" s="1"/>
  <c r="Y458" i="1"/>
  <c r="AA458" i="1"/>
  <c r="AB458" i="1"/>
  <c r="W459" i="1"/>
  <c r="Y459" i="1"/>
  <c r="AA459" i="1"/>
  <c r="AB459" i="1"/>
  <c r="W460" i="1"/>
  <c r="X460" i="1"/>
  <c r="X461" i="1" s="1"/>
  <c r="X462" i="1" s="1"/>
  <c r="X463" i="1" s="1"/>
  <c r="Y460" i="1"/>
  <c r="AA460" i="1"/>
  <c r="AB460" i="1"/>
  <c r="W461" i="1"/>
  <c r="O461" i="1" s="1"/>
  <c r="Y461" i="1"/>
  <c r="AA461" i="1"/>
  <c r="AB461" i="1"/>
  <c r="W462" i="1"/>
  <c r="Y462" i="1"/>
  <c r="AA462" i="1"/>
  <c r="AB462" i="1"/>
  <c r="W463" i="1"/>
  <c r="Y463" i="1"/>
  <c r="AA463" i="1"/>
  <c r="AB463" i="1"/>
  <c r="W464" i="1"/>
  <c r="X464" i="1"/>
  <c r="X465" i="1" s="1"/>
  <c r="X466" i="1" s="1"/>
  <c r="X467" i="1" s="1"/>
  <c r="Y464" i="1"/>
  <c r="AA464" i="1"/>
  <c r="AB464" i="1"/>
  <c r="W465" i="1"/>
  <c r="O465" i="1" s="1"/>
  <c r="Y465" i="1"/>
  <c r="AA465" i="1"/>
  <c r="AB465" i="1"/>
  <c r="W466" i="1"/>
  <c r="Y466" i="1"/>
  <c r="AA466" i="1"/>
  <c r="AB466" i="1"/>
  <c r="W467" i="1"/>
  <c r="Y467" i="1"/>
  <c r="AA467" i="1"/>
  <c r="AB467" i="1"/>
  <c r="W468" i="1"/>
  <c r="X468" i="1"/>
  <c r="X469" i="1" s="1"/>
  <c r="X470" i="1" s="1"/>
  <c r="X471" i="1" s="1"/>
  <c r="Y468" i="1"/>
  <c r="AA468" i="1"/>
  <c r="AB468" i="1"/>
  <c r="W469" i="1"/>
  <c r="Y469" i="1"/>
  <c r="AA469" i="1"/>
  <c r="AB469" i="1"/>
  <c r="W470" i="1"/>
  <c r="Y470" i="1"/>
  <c r="AA470" i="1"/>
  <c r="AB470" i="1"/>
  <c r="W471" i="1"/>
  <c r="O471" i="1" s="1"/>
  <c r="Y471" i="1"/>
  <c r="AA471" i="1"/>
  <c r="AB471" i="1"/>
  <c r="W472" i="1"/>
  <c r="X472" i="1"/>
  <c r="X473" i="1" s="1"/>
  <c r="X474" i="1" s="1"/>
  <c r="X475" i="1" s="1"/>
  <c r="Y472" i="1"/>
  <c r="AA472" i="1"/>
  <c r="AB472" i="1"/>
  <c r="W473" i="1"/>
  <c r="Y473" i="1"/>
  <c r="AA473" i="1"/>
  <c r="AB473" i="1"/>
  <c r="W474" i="1"/>
  <c r="O474" i="1" s="1"/>
  <c r="Y474" i="1"/>
  <c r="AA474" i="1"/>
  <c r="AB474" i="1"/>
  <c r="W475" i="1"/>
  <c r="Y475" i="1"/>
  <c r="AA475" i="1"/>
  <c r="AB475" i="1"/>
  <c r="O452" i="1" l="1"/>
  <c r="O444" i="1"/>
  <c r="O439" i="1"/>
  <c r="O438" i="1"/>
  <c r="O433" i="1"/>
  <c r="O428" i="1"/>
  <c r="O424" i="1"/>
  <c r="O420" i="1"/>
  <c r="O416" i="1"/>
  <c r="O466" i="1"/>
  <c r="O463" i="1"/>
  <c r="O462" i="1"/>
  <c r="O475" i="1"/>
  <c r="O472" i="1"/>
  <c r="O469" i="1"/>
  <c r="O456" i="1"/>
  <c r="O453" i="1"/>
  <c r="O449" i="1"/>
  <c r="O445" i="1"/>
  <c r="O440" i="1"/>
  <c r="O435" i="1"/>
  <c r="O434" i="1"/>
  <c r="O429" i="1"/>
  <c r="O425" i="1"/>
  <c r="O421" i="1"/>
  <c r="O417" i="1"/>
  <c r="O468" i="1"/>
  <c r="O459" i="1"/>
  <c r="O473" i="1"/>
  <c r="O470" i="1"/>
  <c r="O467" i="1"/>
  <c r="O464" i="1"/>
  <c r="O460" i="1"/>
  <c r="O457" i="1"/>
  <c r="O454" i="1"/>
  <c r="O451" i="1"/>
  <c r="O450" i="1"/>
  <c r="O447" i="1"/>
  <c r="O446" i="1"/>
  <c r="O441" i="1"/>
  <c r="O436" i="1"/>
  <c r="O431" i="1"/>
  <c r="O430" i="1"/>
  <c r="O426" i="1"/>
  <c r="O422" i="1"/>
  <c r="O418" i="1"/>
  <c r="X588" i="1"/>
  <c r="X488" i="1"/>
  <c r="X489" i="1" s="1"/>
  <c r="X490" i="1" s="1"/>
  <c r="X491" i="1" s="1"/>
  <c r="X500" i="1"/>
  <c r="X501" i="1" s="1"/>
  <c r="X502" i="1" s="1"/>
  <c r="X503" i="1" s="1"/>
  <c r="X516" i="1"/>
  <c r="X517" i="1" s="1"/>
  <c r="X518" i="1" s="1"/>
  <c r="X519" i="1" s="1"/>
  <c r="X589" i="1" l="1"/>
  <c r="X590" i="1" s="1"/>
  <c r="X591" i="1" s="1"/>
  <c r="W530" i="1"/>
  <c r="Y530" i="1"/>
  <c r="AA530" i="1"/>
  <c r="AB530" i="1"/>
  <c r="W528" i="1"/>
  <c r="Y528" i="1"/>
  <c r="AA528" i="1"/>
  <c r="AB528" i="1"/>
  <c r="W531" i="1"/>
  <c r="Y531" i="1"/>
  <c r="AA531" i="1"/>
  <c r="AB531" i="1"/>
  <c r="W529" i="1"/>
  <c r="Y529" i="1"/>
  <c r="AA529" i="1"/>
  <c r="AB529" i="1"/>
  <c r="W522" i="1"/>
  <c r="Y522" i="1"/>
  <c r="AA522" i="1"/>
  <c r="AB522" i="1"/>
  <c r="W476" i="1"/>
  <c r="Y476" i="1"/>
  <c r="AA476" i="1"/>
  <c r="AB476" i="1"/>
  <c r="W479" i="1"/>
  <c r="Y479" i="1"/>
  <c r="AA479" i="1"/>
  <c r="AB479" i="1"/>
  <c r="W477" i="1"/>
  <c r="Y477" i="1"/>
  <c r="AA477" i="1"/>
  <c r="AB477" i="1"/>
  <c r="W478" i="1"/>
  <c r="Y478" i="1"/>
  <c r="AA478" i="1"/>
  <c r="AB478" i="1"/>
  <c r="W483" i="1"/>
  <c r="Y483" i="1"/>
  <c r="AA483" i="1"/>
  <c r="AB483" i="1"/>
  <c r="W480" i="1"/>
  <c r="Y480" i="1"/>
  <c r="AA480" i="1"/>
  <c r="AB480" i="1"/>
  <c r="W482" i="1"/>
  <c r="Y482" i="1"/>
  <c r="AA482" i="1"/>
  <c r="AB482" i="1"/>
  <c r="W481" i="1"/>
  <c r="Y481" i="1"/>
  <c r="AA481" i="1"/>
  <c r="AB481" i="1"/>
  <c r="W495" i="1"/>
  <c r="Y495" i="1"/>
  <c r="AB495" i="1"/>
  <c r="W487" i="1"/>
  <c r="Y487" i="1"/>
  <c r="AA487" i="1"/>
  <c r="AB487" i="1"/>
  <c r="W484" i="1"/>
  <c r="Y484" i="1"/>
  <c r="AA484" i="1"/>
  <c r="AB484" i="1"/>
  <c r="W486" i="1"/>
  <c r="Y486" i="1"/>
  <c r="AA486" i="1"/>
  <c r="AB486" i="1"/>
  <c r="W485" i="1"/>
  <c r="Y485" i="1"/>
  <c r="AA485" i="1"/>
  <c r="AB485" i="1"/>
  <c r="W488" i="1"/>
  <c r="Y488" i="1"/>
  <c r="AA488" i="1"/>
  <c r="AB488" i="1"/>
  <c r="W489" i="1"/>
  <c r="Y489" i="1"/>
  <c r="AA489" i="1"/>
  <c r="AB489" i="1"/>
  <c r="W490" i="1"/>
  <c r="Y490" i="1"/>
  <c r="AA490" i="1"/>
  <c r="AB490" i="1"/>
  <c r="W491" i="1"/>
  <c r="Y491" i="1"/>
  <c r="AA491" i="1"/>
  <c r="AB491" i="1"/>
  <c r="W494" i="1"/>
  <c r="Y494" i="1"/>
  <c r="AA494" i="1"/>
  <c r="AB494" i="1"/>
  <c r="W492" i="1"/>
  <c r="Y492" i="1"/>
  <c r="AA492" i="1"/>
  <c r="AB492" i="1"/>
  <c r="W493" i="1"/>
  <c r="Y493" i="1"/>
  <c r="AA493" i="1"/>
  <c r="AB493" i="1"/>
  <c r="W499" i="1"/>
  <c r="Y499" i="1"/>
  <c r="AA499" i="1"/>
  <c r="AB499" i="1"/>
  <c r="W496" i="1"/>
  <c r="Y496" i="1"/>
  <c r="AA496" i="1"/>
  <c r="AB496" i="1"/>
  <c r="W498" i="1"/>
  <c r="Y498" i="1"/>
  <c r="AA498" i="1"/>
  <c r="AB498" i="1"/>
  <c r="W497" i="1"/>
  <c r="Y497" i="1"/>
  <c r="AA497" i="1"/>
  <c r="AB497" i="1"/>
  <c r="W501" i="1"/>
  <c r="Y501" i="1"/>
  <c r="AA501" i="1"/>
  <c r="AB501" i="1"/>
  <c r="W502" i="1"/>
  <c r="Y502" i="1"/>
  <c r="AA502" i="1"/>
  <c r="AB502" i="1"/>
  <c r="W503" i="1"/>
  <c r="Y503" i="1"/>
  <c r="AA503" i="1"/>
  <c r="AB503" i="1"/>
  <c r="W500" i="1"/>
  <c r="Y500" i="1"/>
  <c r="AA500" i="1"/>
  <c r="AB500" i="1"/>
  <c r="W506" i="1"/>
  <c r="Y506" i="1"/>
  <c r="AA506" i="1"/>
  <c r="AB506" i="1"/>
  <c r="W507" i="1"/>
  <c r="Y507" i="1"/>
  <c r="AA507" i="1"/>
  <c r="AB507" i="1"/>
  <c r="W504" i="1"/>
  <c r="Y504" i="1"/>
  <c r="AA504" i="1"/>
  <c r="AB504" i="1"/>
  <c r="W505" i="1"/>
  <c r="Y505" i="1"/>
  <c r="AA505" i="1"/>
  <c r="AB505" i="1"/>
  <c r="W511" i="1"/>
  <c r="Y511" i="1"/>
  <c r="AA511" i="1"/>
  <c r="AB511" i="1"/>
  <c r="W509" i="1"/>
  <c r="Y509" i="1"/>
  <c r="AA509" i="1"/>
  <c r="AB509" i="1"/>
  <c r="W510" i="1"/>
  <c r="Y510" i="1"/>
  <c r="AA510" i="1"/>
  <c r="AB510" i="1"/>
  <c r="W508" i="1"/>
  <c r="Y508" i="1"/>
  <c r="AA508" i="1"/>
  <c r="AB508" i="1"/>
  <c r="W512" i="1"/>
  <c r="Y512" i="1"/>
  <c r="AA512" i="1"/>
  <c r="AB512" i="1"/>
  <c r="W514" i="1"/>
  <c r="Y514" i="1"/>
  <c r="AA514" i="1"/>
  <c r="AB514" i="1"/>
  <c r="W513" i="1"/>
  <c r="Y513" i="1"/>
  <c r="AA513" i="1"/>
  <c r="AB513" i="1"/>
  <c r="W515" i="1"/>
  <c r="Y515" i="1"/>
  <c r="AA515" i="1"/>
  <c r="AB515" i="1"/>
  <c r="W519" i="1"/>
  <c r="Y519" i="1"/>
  <c r="AA519" i="1"/>
  <c r="AB519" i="1"/>
  <c r="W516" i="1"/>
  <c r="Y516" i="1"/>
  <c r="AA516" i="1"/>
  <c r="AB516" i="1"/>
  <c r="W517" i="1"/>
  <c r="Y517" i="1"/>
  <c r="AA517" i="1"/>
  <c r="AB517" i="1"/>
  <c r="W518" i="1"/>
  <c r="Y518" i="1"/>
  <c r="AA518" i="1"/>
  <c r="AB518" i="1"/>
  <c r="W520" i="1"/>
  <c r="Y520" i="1"/>
  <c r="AA520" i="1"/>
  <c r="AB520" i="1"/>
  <c r="W521" i="1"/>
  <c r="Y521" i="1"/>
  <c r="AA521" i="1"/>
  <c r="AB521" i="1"/>
  <c r="W523" i="1"/>
  <c r="Y523" i="1"/>
  <c r="AA523" i="1"/>
  <c r="AB523" i="1"/>
  <c r="W526" i="1"/>
  <c r="Y526" i="1"/>
  <c r="AA526" i="1"/>
  <c r="AB526" i="1"/>
  <c r="W524" i="1"/>
  <c r="Y524" i="1"/>
  <c r="AA524" i="1"/>
  <c r="AB524" i="1"/>
  <c r="W525" i="1"/>
  <c r="Y525" i="1"/>
  <c r="AA525" i="1"/>
  <c r="AB525" i="1"/>
  <c r="W527" i="1"/>
  <c r="Y527" i="1"/>
  <c r="AA527" i="1"/>
  <c r="AB527" i="1"/>
  <c r="W532" i="1"/>
  <c r="Y532" i="1"/>
  <c r="AA532" i="1"/>
  <c r="AB532" i="1"/>
  <c r="W535" i="1"/>
  <c r="Y535" i="1"/>
  <c r="AA535" i="1"/>
  <c r="AB535" i="1"/>
  <c r="W533" i="1"/>
  <c r="Y533" i="1"/>
  <c r="AA533" i="1"/>
  <c r="AB533" i="1"/>
  <c r="W534" i="1"/>
  <c r="Y534" i="1"/>
  <c r="AA534" i="1"/>
  <c r="AB534" i="1"/>
  <c r="W538" i="1"/>
  <c r="Y538" i="1"/>
  <c r="AA538" i="1"/>
  <c r="AB538" i="1"/>
  <c r="W537" i="1"/>
  <c r="Y537" i="1"/>
  <c r="AA537" i="1"/>
  <c r="AB537" i="1"/>
  <c r="W539" i="1"/>
  <c r="Y539" i="1"/>
  <c r="AA539" i="1"/>
  <c r="AB539" i="1"/>
  <c r="W536" i="1"/>
  <c r="Y536" i="1"/>
  <c r="AA536" i="1"/>
  <c r="AB536" i="1"/>
  <c r="Y602" i="1" l="1"/>
  <c r="Y601" i="1"/>
  <c r="Y600" i="1"/>
  <c r="Y599" i="1"/>
  <c r="Y598" i="1"/>
  <c r="Y597" i="1"/>
  <c r="Y596" i="1"/>
  <c r="Y595" i="1"/>
  <c r="Y594" i="1"/>
  <c r="Y592" i="1"/>
  <c r="Y593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4" i="1"/>
  <c r="Y566" i="1"/>
  <c r="Y565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W559" i="1"/>
  <c r="AA559" i="1"/>
  <c r="AB559" i="1"/>
  <c r="X560" i="1" l="1"/>
  <c r="X561" i="1" s="1"/>
  <c r="X562" i="1" s="1"/>
  <c r="X563" i="1" s="1"/>
  <c r="X548" i="1"/>
  <c r="X549" i="1" s="1"/>
  <c r="X550" i="1" s="1"/>
  <c r="X551" i="1" s="1"/>
  <c r="AB602" i="1" l="1"/>
  <c r="AB601" i="1"/>
  <c r="AB600" i="1"/>
  <c r="AB599" i="1"/>
  <c r="AB598" i="1"/>
  <c r="AB597" i="1"/>
  <c r="AB596" i="1"/>
  <c r="AB595" i="1"/>
  <c r="AB594" i="1"/>
  <c r="AB592" i="1"/>
  <c r="AB593" i="1"/>
  <c r="AB591" i="1"/>
  <c r="AB590" i="1"/>
  <c r="AB589" i="1"/>
  <c r="AB588" i="1"/>
  <c r="AB587" i="1"/>
  <c r="AB586" i="1"/>
  <c r="AB585" i="1"/>
  <c r="AB584" i="1"/>
  <c r="AB583" i="1"/>
  <c r="AB582" i="1"/>
  <c r="AB581" i="1"/>
  <c r="AB580" i="1"/>
  <c r="AB579" i="1"/>
  <c r="AB578" i="1"/>
  <c r="AB577" i="1"/>
  <c r="AB576" i="1"/>
  <c r="AB575" i="1"/>
  <c r="AB574" i="1"/>
  <c r="AB573" i="1"/>
  <c r="AB572" i="1"/>
  <c r="AB571" i="1"/>
  <c r="AB570" i="1"/>
  <c r="AB569" i="1"/>
  <c r="AB568" i="1"/>
  <c r="AB564" i="1"/>
  <c r="AB566" i="1"/>
  <c r="AB565" i="1"/>
  <c r="AB563" i="1"/>
  <c r="AB562" i="1"/>
  <c r="AB561" i="1"/>
  <c r="AB560" i="1"/>
  <c r="AB558" i="1"/>
  <c r="AB557" i="1"/>
  <c r="AB556" i="1"/>
  <c r="AB555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42" i="1"/>
  <c r="AB541" i="1"/>
  <c r="AB540" i="1"/>
  <c r="AB567" i="1"/>
  <c r="AA602" i="1"/>
  <c r="AA601" i="1"/>
  <c r="AA600" i="1"/>
  <c r="AA599" i="1"/>
  <c r="AA598" i="1"/>
  <c r="AA597" i="1"/>
  <c r="AA596" i="1"/>
  <c r="AA595" i="1"/>
  <c r="AA594" i="1"/>
  <c r="AA592" i="1"/>
  <c r="AA593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4" i="1"/>
  <c r="AA566" i="1"/>
  <c r="AA565" i="1"/>
  <c r="AA563" i="1"/>
  <c r="AA562" i="1"/>
  <c r="AA561" i="1"/>
  <c r="AA560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X552" i="1"/>
  <c r="X553" i="1" s="1"/>
  <c r="X554" i="1" s="1"/>
  <c r="X555" i="1" s="1"/>
  <c r="W585" i="1"/>
  <c r="W577" i="1"/>
  <c r="W592" i="1"/>
  <c r="W545" i="1"/>
  <c r="W558" i="1"/>
  <c r="W587" i="1"/>
  <c r="W571" i="1"/>
  <c r="W573" i="1"/>
  <c r="W597" i="1"/>
  <c r="W594" i="1"/>
  <c r="W591" i="1"/>
  <c r="W590" i="1"/>
  <c r="W601" i="1"/>
  <c r="W582" i="1"/>
  <c r="W567" i="1"/>
  <c r="W551" i="1"/>
  <c r="W600" i="1"/>
  <c r="W544" i="1"/>
  <c r="W542" i="1"/>
  <c r="W595" i="1"/>
  <c r="W572" i="1"/>
  <c r="W581" i="1"/>
  <c r="W564" i="1"/>
  <c r="W588" i="1"/>
  <c r="W566" i="1"/>
  <c r="W568" i="1"/>
  <c r="W586" i="1"/>
  <c r="W557" i="1"/>
  <c r="W580" i="1"/>
  <c r="W563" i="1"/>
  <c r="W569" i="1"/>
  <c r="W589" i="1"/>
  <c r="W570" i="1"/>
  <c r="W546" i="1"/>
  <c r="W548" i="1"/>
  <c r="W541" i="1"/>
  <c r="W599" i="1"/>
  <c r="W554" i="1"/>
  <c r="W579" i="1"/>
  <c r="W547" i="1"/>
  <c r="W598" i="1"/>
  <c r="W583" i="1"/>
  <c r="W565" i="1"/>
  <c r="W576" i="1"/>
  <c r="W555" i="1"/>
  <c r="W562" i="1"/>
  <c r="W602" i="1"/>
  <c r="O602" i="1" s="1"/>
  <c r="W553" i="1"/>
  <c r="W543" i="1"/>
  <c r="W552" i="1"/>
  <c r="W593" i="1"/>
  <c r="W540" i="1"/>
  <c r="W596" i="1"/>
  <c r="W574" i="1"/>
  <c r="W578" i="1"/>
  <c r="W560" i="1"/>
  <c r="W550" i="1"/>
  <c r="W549" i="1"/>
  <c r="W561" i="1"/>
  <c r="O528" i="1" l="1"/>
  <c r="O531" i="1"/>
  <c r="O530" i="1"/>
  <c r="O529" i="1"/>
  <c r="O515" i="1"/>
  <c r="O506" i="1"/>
  <c r="O512" i="1"/>
  <c r="O521" i="1"/>
  <c r="O535" i="1"/>
  <c r="O538" i="1"/>
  <c r="O518" i="1"/>
  <c r="O491" i="1"/>
  <c r="O478" i="1"/>
  <c r="O527" i="1"/>
  <c r="O488" i="1"/>
  <c r="O479" i="1"/>
  <c r="O505" i="1"/>
  <c r="O526" i="1"/>
  <c r="O504" i="1"/>
  <c r="O482" i="1"/>
  <c r="O519" i="1"/>
  <c r="O534" i="1"/>
  <c r="O487" i="1"/>
  <c r="O476" i="1"/>
  <c r="O537" i="1"/>
  <c r="O524" i="1"/>
  <c r="O500" i="1"/>
  <c r="O498" i="1"/>
  <c r="O486" i="1"/>
  <c r="O517" i="1"/>
  <c r="O493" i="1"/>
  <c r="O489" i="1"/>
  <c r="O483" i="1"/>
  <c r="O523" i="1"/>
  <c r="O513" i="1"/>
  <c r="O497" i="1"/>
  <c r="O522" i="1"/>
  <c r="O536" i="1"/>
  <c r="O511" i="1"/>
  <c r="O492" i="1"/>
  <c r="O481" i="1"/>
  <c r="O508" i="1"/>
  <c r="O501" i="1"/>
  <c r="O499" i="1"/>
  <c r="O484" i="1"/>
  <c r="O502" i="1"/>
  <c r="O477" i="1"/>
  <c r="O533" i="1"/>
  <c r="O532" i="1"/>
  <c r="O514" i="1"/>
  <c r="O507" i="1"/>
  <c r="O496" i="1"/>
  <c r="O490" i="1"/>
  <c r="O495" i="1"/>
  <c r="O494" i="1"/>
  <c r="O509" i="1"/>
  <c r="O516" i="1"/>
  <c r="O539" i="1"/>
  <c r="O525" i="1"/>
  <c r="O520" i="1"/>
  <c r="O510" i="1"/>
  <c r="O503" i="1"/>
  <c r="O485" i="1"/>
  <c r="O480" i="1"/>
  <c r="O559" i="1"/>
  <c r="W556" i="1" l="1"/>
  <c r="W575" i="1"/>
  <c r="W584" i="1"/>
  <c r="O585" i="1" l="1"/>
  <c r="O577" i="1"/>
  <c r="O594" i="1"/>
  <c r="O600" i="1"/>
  <c r="O572" i="1"/>
  <c r="O555" i="1"/>
  <c r="O545" i="1"/>
  <c r="O587" i="1"/>
  <c r="O558" i="1"/>
  <c r="O597" i="1"/>
  <c r="O542" i="1"/>
  <c r="O580" i="1"/>
  <c r="O599" i="1"/>
  <c r="O547" i="1"/>
  <c r="O576" i="1"/>
  <c r="O548" i="1"/>
  <c r="O565" i="1"/>
  <c r="O566" i="1"/>
  <c r="O546" i="1"/>
  <c r="O557" i="1"/>
  <c r="O569" i="1"/>
  <c r="O562" i="1"/>
  <c r="O579" i="1"/>
  <c r="O563" i="1"/>
  <c r="O586" i="1"/>
  <c r="O595" i="1"/>
  <c r="O592" i="1"/>
  <c r="O590" i="1"/>
  <c r="O591" i="1"/>
  <c r="O571" i="1"/>
  <c r="O540" i="1"/>
  <c r="O567" i="1"/>
  <c r="O582" i="1"/>
  <c r="O551" i="1"/>
  <c r="O583" i="1"/>
  <c r="O554" i="1"/>
  <c r="O570" i="1"/>
  <c r="O589" i="1"/>
  <c r="O568" i="1"/>
  <c r="O573" i="1"/>
  <c r="O543" i="1"/>
  <c r="O593" i="1"/>
  <c r="O552" i="1"/>
  <c r="O541" i="1"/>
  <c r="O564" i="1"/>
  <c r="O581" i="1"/>
  <c r="O601" i="1"/>
  <c r="O553" i="1"/>
  <c r="O598" i="1"/>
  <c r="O588" i="1"/>
  <c r="O544" i="1"/>
  <c r="O550" i="1"/>
  <c r="O578" i="1"/>
  <c r="O560" i="1"/>
  <c r="O549" i="1"/>
  <c r="O574" i="1"/>
  <c r="O596" i="1"/>
  <c r="O561" i="1"/>
  <c r="O584" i="1"/>
  <c r="O556" i="1"/>
  <c r="O575" i="1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P359" i="1" l="1"/>
  <c r="T359" i="1"/>
  <c r="Q360" i="1"/>
  <c r="U360" i="1"/>
  <c r="S361" i="1"/>
  <c r="Q362" i="1"/>
  <c r="U362" i="1"/>
  <c r="R363" i="1"/>
  <c r="S364" i="1"/>
  <c r="Q365" i="1"/>
  <c r="U365" i="1"/>
  <c r="S366" i="1"/>
  <c r="P367" i="1"/>
  <c r="T367" i="1"/>
  <c r="Q368" i="1"/>
  <c r="U368" i="1"/>
  <c r="S369" i="1"/>
  <c r="P370" i="1"/>
  <c r="T370" i="1"/>
  <c r="Q371" i="1"/>
  <c r="U371" i="1"/>
  <c r="S372" i="1"/>
  <c r="P373" i="1"/>
  <c r="T373" i="1"/>
  <c r="R374" i="1"/>
  <c r="P375" i="1"/>
  <c r="T375" i="1"/>
  <c r="R376" i="1"/>
  <c r="S377" i="1"/>
  <c r="Q378" i="1"/>
  <c r="U378" i="1"/>
  <c r="S379" i="1"/>
  <c r="Q380" i="1"/>
  <c r="U380" i="1"/>
  <c r="R381" i="1"/>
  <c r="P382" i="1"/>
  <c r="T382" i="1"/>
  <c r="R383" i="1"/>
  <c r="P384" i="1"/>
  <c r="T384" i="1"/>
  <c r="Q385" i="1"/>
  <c r="U385" i="1"/>
  <c r="S386" i="1"/>
  <c r="Q387" i="1"/>
  <c r="U387" i="1"/>
  <c r="S388" i="1"/>
  <c r="P389" i="1"/>
  <c r="T389" i="1"/>
  <c r="R390" i="1"/>
  <c r="P391" i="1"/>
  <c r="T391" i="1"/>
  <c r="R392" i="1"/>
  <c r="S393" i="1"/>
  <c r="P394" i="1"/>
  <c r="T394" i="1"/>
  <c r="Q395" i="1"/>
  <c r="U395" i="1"/>
  <c r="R396" i="1"/>
  <c r="P397" i="1"/>
  <c r="T397" i="1"/>
  <c r="Q398" i="1"/>
  <c r="U398" i="1"/>
  <c r="R399" i="1"/>
  <c r="P400" i="1"/>
  <c r="T400" i="1"/>
  <c r="R401" i="1"/>
  <c r="S402" i="1"/>
  <c r="Q403" i="1"/>
  <c r="U403" i="1"/>
  <c r="S404" i="1"/>
  <c r="Q405" i="1"/>
  <c r="U405" i="1"/>
  <c r="R406" i="1"/>
  <c r="S407" i="1"/>
  <c r="P408" i="1"/>
  <c r="T408" i="1"/>
  <c r="R409" i="1"/>
  <c r="P410" i="1"/>
  <c r="T410" i="1"/>
  <c r="R411" i="1"/>
  <c r="S412" i="1"/>
  <c r="Q413" i="1"/>
  <c r="U413" i="1"/>
  <c r="S414" i="1"/>
  <c r="U408" i="1"/>
  <c r="Q359" i="1"/>
  <c r="U359" i="1"/>
  <c r="R360" i="1"/>
  <c r="P361" i="1"/>
  <c r="T361" i="1"/>
  <c r="R362" i="1"/>
  <c r="S363" i="1"/>
  <c r="P364" i="1"/>
  <c r="T364" i="1"/>
  <c r="R365" i="1"/>
  <c r="P366" i="1"/>
  <c r="T366" i="1"/>
  <c r="Q367" i="1"/>
  <c r="U367" i="1"/>
  <c r="R368" i="1"/>
  <c r="P369" i="1"/>
  <c r="T369" i="1"/>
  <c r="Q370" i="1"/>
  <c r="U370" i="1"/>
  <c r="R371" i="1"/>
  <c r="P372" i="1"/>
  <c r="T372" i="1"/>
  <c r="Q373" i="1"/>
  <c r="U373" i="1"/>
  <c r="S374" i="1"/>
  <c r="Q375" i="1"/>
  <c r="U375" i="1"/>
  <c r="S376" i="1"/>
  <c r="P377" i="1"/>
  <c r="T377" i="1"/>
  <c r="R378" i="1"/>
  <c r="P379" i="1"/>
  <c r="T379" i="1"/>
  <c r="R380" i="1"/>
  <c r="S381" i="1"/>
  <c r="Q382" i="1"/>
  <c r="U382" i="1"/>
  <c r="S383" i="1"/>
  <c r="Q384" i="1"/>
  <c r="U384" i="1"/>
  <c r="R385" i="1"/>
  <c r="P386" i="1"/>
  <c r="T386" i="1"/>
  <c r="R387" i="1"/>
  <c r="P388" i="1"/>
  <c r="T388" i="1"/>
  <c r="Q389" i="1"/>
  <c r="U389" i="1"/>
  <c r="S390" i="1"/>
  <c r="Q391" i="1"/>
  <c r="U391" i="1"/>
  <c r="S392" i="1"/>
  <c r="P393" i="1"/>
  <c r="T393" i="1"/>
  <c r="Q394" i="1"/>
  <c r="U394" i="1"/>
  <c r="R395" i="1"/>
  <c r="S396" i="1"/>
  <c r="Q397" i="1"/>
  <c r="U397" i="1"/>
  <c r="R398" i="1"/>
  <c r="S399" i="1"/>
  <c r="Q400" i="1"/>
  <c r="U400" i="1"/>
  <c r="S401" i="1"/>
  <c r="P402" i="1"/>
  <c r="T402" i="1"/>
  <c r="R403" i="1"/>
  <c r="P404" i="1"/>
  <c r="T404" i="1"/>
  <c r="R405" i="1"/>
  <c r="S406" i="1"/>
  <c r="P407" i="1"/>
  <c r="T407" i="1"/>
  <c r="Q408" i="1"/>
  <c r="S409" i="1"/>
  <c r="R359" i="1"/>
  <c r="S360" i="1"/>
  <c r="Q361" i="1"/>
  <c r="U361" i="1"/>
  <c r="S362" i="1"/>
  <c r="P363" i="1"/>
  <c r="T363" i="1"/>
  <c r="Q364" i="1"/>
  <c r="U364" i="1"/>
  <c r="S365" i="1"/>
  <c r="Q366" i="1"/>
  <c r="U366" i="1"/>
  <c r="R367" i="1"/>
  <c r="S368" i="1"/>
  <c r="Q369" i="1"/>
  <c r="U369" i="1"/>
  <c r="R370" i="1"/>
  <c r="S371" i="1"/>
  <c r="Q372" i="1"/>
  <c r="U372" i="1"/>
  <c r="R373" i="1"/>
  <c r="P374" i="1"/>
  <c r="T374" i="1"/>
  <c r="R375" i="1"/>
  <c r="P376" i="1"/>
  <c r="T376" i="1"/>
  <c r="Q377" i="1"/>
  <c r="U377" i="1"/>
  <c r="S378" i="1"/>
  <c r="Q379" i="1"/>
  <c r="U379" i="1"/>
  <c r="S380" i="1"/>
  <c r="P381" i="1"/>
  <c r="T381" i="1"/>
  <c r="R382" i="1"/>
  <c r="P383" i="1"/>
  <c r="T383" i="1"/>
  <c r="R384" i="1"/>
  <c r="S385" i="1"/>
  <c r="Q386" i="1"/>
  <c r="U386" i="1"/>
  <c r="S387" i="1"/>
  <c r="Q388" i="1"/>
  <c r="U388" i="1"/>
  <c r="R389" i="1"/>
  <c r="P390" i="1"/>
  <c r="T390" i="1"/>
  <c r="R391" i="1"/>
  <c r="P392" i="1"/>
  <c r="T392" i="1"/>
  <c r="Q393" i="1"/>
  <c r="U393" i="1"/>
  <c r="R394" i="1"/>
  <c r="S395" i="1"/>
  <c r="P396" i="1"/>
  <c r="T396" i="1"/>
  <c r="R397" i="1"/>
  <c r="S398" i="1"/>
  <c r="P399" i="1"/>
  <c r="T399" i="1"/>
  <c r="R400" i="1"/>
  <c r="P401" i="1"/>
  <c r="T401" i="1"/>
  <c r="Q402" i="1"/>
  <c r="U402" i="1"/>
  <c r="S403" i="1"/>
  <c r="Q404" i="1"/>
  <c r="U404" i="1"/>
  <c r="S405" i="1"/>
  <c r="P406" i="1"/>
  <c r="T406" i="1"/>
  <c r="Q407" i="1"/>
  <c r="U407" i="1"/>
  <c r="R408" i="1"/>
  <c r="P409" i="1"/>
  <c r="T409" i="1"/>
  <c r="R410" i="1"/>
  <c r="S359" i="1"/>
  <c r="P360" i="1"/>
  <c r="T360" i="1"/>
  <c r="R361" i="1"/>
  <c r="P362" i="1"/>
  <c r="T362" i="1"/>
  <c r="Q363" i="1"/>
  <c r="U363" i="1"/>
  <c r="R364" i="1"/>
  <c r="P365" i="1"/>
  <c r="T365" i="1"/>
  <c r="R366" i="1"/>
  <c r="S367" i="1"/>
  <c r="P368" i="1"/>
  <c r="T368" i="1"/>
  <c r="R369" i="1"/>
  <c r="S370" i="1"/>
  <c r="P371" i="1"/>
  <c r="T371" i="1"/>
  <c r="R372" i="1"/>
  <c r="S373" i="1"/>
  <c r="Q374" i="1"/>
  <c r="U374" i="1"/>
  <c r="S375" i="1"/>
  <c r="Q376" i="1"/>
  <c r="U376" i="1"/>
  <c r="R377" i="1"/>
  <c r="P378" i="1"/>
  <c r="T378" i="1"/>
  <c r="R379" i="1"/>
  <c r="P380" i="1"/>
  <c r="T380" i="1"/>
  <c r="Q381" i="1"/>
  <c r="U381" i="1"/>
  <c r="S382" i="1"/>
  <c r="Q383" i="1"/>
  <c r="U383" i="1"/>
  <c r="S384" i="1"/>
  <c r="P385" i="1"/>
  <c r="T385" i="1"/>
  <c r="R386" i="1"/>
  <c r="P387" i="1"/>
  <c r="T387" i="1"/>
  <c r="R388" i="1"/>
  <c r="S389" i="1"/>
  <c r="Q390" i="1"/>
  <c r="U390" i="1"/>
  <c r="S391" i="1"/>
  <c r="Q392" i="1"/>
  <c r="U392" i="1"/>
  <c r="R393" i="1"/>
  <c r="S394" i="1"/>
  <c r="P395" i="1"/>
  <c r="T395" i="1"/>
  <c r="Q396" i="1"/>
  <c r="U396" i="1"/>
  <c r="S397" i="1"/>
  <c r="P398" i="1"/>
  <c r="T398" i="1"/>
  <c r="Q399" i="1"/>
  <c r="U399" i="1"/>
  <c r="S400" i="1"/>
  <c r="Q401" i="1"/>
  <c r="U401" i="1"/>
  <c r="R402" i="1"/>
  <c r="P403" i="1"/>
  <c r="T403" i="1"/>
  <c r="R404" i="1"/>
  <c r="P405" i="1"/>
  <c r="T405" i="1"/>
  <c r="Q409" i="1"/>
  <c r="U410" i="1"/>
  <c r="T411" i="1"/>
  <c r="Q412" i="1"/>
  <c r="P413" i="1"/>
  <c r="P414" i="1"/>
  <c r="U414" i="1"/>
  <c r="R407" i="1"/>
  <c r="U409" i="1"/>
  <c r="P411" i="1"/>
  <c r="U411" i="1"/>
  <c r="R412" i="1"/>
  <c r="R413" i="1"/>
  <c r="Q414" i="1"/>
  <c r="Q406" i="1"/>
  <c r="Q410" i="1"/>
  <c r="Q411" i="1"/>
  <c r="T412" i="1"/>
  <c r="S413" i="1"/>
  <c r="R414" i="1"/>
  <c r="U406" i="1"/>
  <c r="S408" i="1"/>
  <c r="S410" i="1"/>
  <c r="S411" i="1"/>
  <c r="P412" i="1"/>
  <c r="U412" i="1"/>
  <c r="T413" i="1"/>
  <c r="T414" i="1"/>
  <c r="P415" i="1"/>
  <c r="T415" i="1"/>
  <c r="Q416" i="1"/>
  <c r="U416" i="1"/>
  <c r="R417" i="1"/>
  <c r="P418" i="1"/>
  <c r="T418" i="1"/>
  <c r="R419" i="1"/>
  <c r="S420" i="1"/>
  <c r="P421" i="1"/>
  <c r="T421" i="1"/>
  <c r="R422" i="1"/>
  <c r="P423" i="1"/>
  <c r="T423" i="1"/>
  <c r="Q424" i="1"/>
  <c r="U424" i="1"/>
  <c r="R425" i="1"/>
  <c r="P426" i="1"/>
  <c r="T426" i="1"/>
  <c r="R427" i="1"/>
  <c r="S428" i="1"/>
  <c r="P429" i="1"/>
  <c r="T429" i="1"/>
  <c r="R430" i="1"/>
  <c r="S431" i="1"/>
  <c r="Q432" i="1"/>
  <c r="U432" i="1"/>
  <c r="S433" i="1"/>
  <c r="Q434" i="1"/>
  <c r="U434" i="1"/>
  <c r="R435" i="1"/>
  <c r="P436" i="1"/>
  <c r="T436" i="1"/>
  <c r="R437" i="1"/>
  <c r="P438" i="1"/>
  <c r="T438" i="1"/>
  <c r="Q439" i="1"/>
  <c r="U439" i="1"/>
  <c r="S440" i="1"/>
  <c r="Q441" i="1"/>
  <c r="U441" i="1"/>
  <c r="S442" i="1"/>
  <c r="P443" i="1"/>
  <c r="T443" i="1"/>
  <c r="R444" i="1"/>
  <c r="P445" i="1"/>
  <c r="T445" i="1"/>
  <c r="R446" i="1"/>
  <c r="S447" i="1"/>
  <c r="P448" i="1"/>
  <c r="T448" i="1"/>
  <c r="S449" i="1"/>
  <c r="Q450" i="1"/>
  <c r="U450" i="1"/>
  <c r="R451" i="1"/>
  <c r="P452" i="1"/>
  <c r="T452" i="1"/>
  <c r="Q453" i="1"/>
  <c r="U453" i="1"/>
  <c r="S454" i="1"/>
  <c r="Q455" i="1"/>
  <c r="U455" i="1"/>
  <c r="S456" i="1"/>
  <c r="P457" i="1"/>
  <c r="T457" i="1"/>
  <c r="R458" i="1"/>
  <c r="P459" i="1"/>
  <c r="T459" i="1"/>
  <c r="R460" i="1"/>
  <c r="S461" i="1"/>
  <c r="P462" i="1"/>
  <c r="T462" i="1"/>
  <c r="T463" i="1"/>
  <c r="R464" i="1"/>
  <c r="S465" i="1"/>
  <c r="Q415" i="1"/>
  <c r="U415" i="1"/>
  <c r="R416" i="1"/>
  <c r="S417" i="1"/>
  <c r="Q418" i="1"/>
  <c r="U418" i="1"/>
  <c r="S419" i="1"/>
  <c r="P420" i="1"/>
  <c r="T420" i="1"/>
  <c r="Q421" i="1"/>
  <c r="U421" i="1"/>
  <c r="S422" i="1"/>
  <c r="Q423" i="1"/>
  <c r="U423" i="1"/>
  <c r="R424" i="1"/>
  <c r="S425" i="1"/>
  <c r="Q426" i="1"/>
  <c r="U426" i="1"/>
  <c r="S427" i="1"/>
  <c r="P428" i="1"/>
  <c r="T428" i="1"/>
  <c r="Q429" i="1"/>
  <c r="U429" i="1"/>
  <c r="S430" i="1"/>
  <c r="P431" i="1"/>
  <c r="T431" i="1"/>
  <c r="R432" i="1"/>
  <c r="P433" i="1"/>
  <c r="T433" i="1"/>
  <c r="R434" i="1"/>
  <c r="S435" i="1"/>
  <c r="Q436" i="1"/>
  <c r="U436" i="1"/>
  <c r="S437" i="1"/>
  <c r="Q438" i="1"/>
  <c r="U438" i="1"/>
  <c r="R439" i="1"/>
  <c r="P440" i="1"/>
  <c r="T440" i="1"/>
  <c r="R441" i="1"/>
  <c r="P442" i="1"/>
  <c r="T442" i="1"/>
  <c r="Q443" i="1"/>
  <c r="U443" i="1"/>
  <c r="S444" i="1"/>
  <c r="Q445" i="1"/>
  <c r="U445" i="1"/>
  <c r="S446" i="1"/>
  <c r="P447" i="1"/>
  <c r="T447" i="1"/>
  <c r="Q448" i="1"/>
  <c r="U448" i="1"/>
  <c r="T449" i="1"/>
  <c r="R450" i="1"/>
  <c r="S451" i="1"/>
  <c r="Q452" i="1"/>
  <c r="U452" i="1"/>
  <c r="R453" i="1"/>
  <c r="P454" i="1"/>
  <c r="T454" i="1"/>
  <c r="R455" i="1"/>
  <c r="P456" i="1"/>
  <c r="T456" i="1"/>
  <c r="Q457" i="1"/>
  <c r="U457" i="1"/>
  <c r="S458" i="1"/>
  <c r="Q459" i="1"/>
  <c r="U459" i="1"/>
  <c r="S460" i="1"/>
  <c r="P461" i="1"/>
  <c r="T461" i="1"/>
  <c r="Q462" i="1"/>
  <c r="U462" i="1"/>
  <c r="R415" i="1"/>
  <c r="S416" i="1"/>
  <c r="P417" i="1"/>
  <c r="T417" i="1"/>
  <c r="R418" i="1"/>
  <c r="P419" i="1"/>
  <c r="T419" i="1"/>
  <c r="Q420" i="1"/>
  <c r="U420" i="1"/>
  <c r="R421" i="1"/>
  <c r="P422" i="1"/>
  <c r="T422" i="1"/>
  <c r="R423" i="1"/>
  <c r="S424" i="1"/>
  <c r="P425" i="1"/>
  <c r="T425" i="1"/>
  <c r="R426" i="1"/>
  <c r="P427" i="1"/>
  <c r="T427" i="1"/>
  <c r="Q428" i="1"/>
  <c r="U428" i="1"/>
  <c r="R429" i="1"/>
  <c r="P430" i="1"/>
  <c r="T430" i="1"/>
  <c r="Q431" i="1"/>
  <c r="U431" i="1"/>
  <c r="S432" i="1"/>
  <c r="Q433" i="1"/>
  <c r="U433" i="1"/>
  <c r="S434" i="1"/>
  <c r="P435" i="1"/>
  <c r="T435" i="1"/>
  <c r="R436" i="1"/>
  <c r="P437" i="1"/>
  <c r="T437" i="1"/>
  <c r="R438" i="1"/>
  <c r="S439" i="1"/>
  <c r="Q440" i="1"/>
  <c r="U440" i="1"/>
  <c r="S441" i="1"/>
  <c r="Q442" i="1"/>
  <c r="U442" i="1"/>
  <c r="R443" i="1"/>
  <c r="P444" i="1"/>
  <c r="T444" i="1"/>
  <c r="R445" i="1"/>
  <c r="P446" i="1"/>
  <c r="T446" i="1"/>
  <c r="Q447" i="1"/>
  <c r="U447" i="1"/>
  <c r="R448" i="1"/>
  <c r="P449" i="1"/>
  <c r="U449" i="1"/>
  <c r="S450" i="1"/>
  <c r="P451" i="1"/>
  <c r="T451" i="1"/>
  <c r="R452" i="1"/>
  <c r="S453" i="1"/>
  <c r="Q454" i="1"/>
  <c r="U454" i="1"/>
  <c r="S455" i="1"/>
  <c r="Q456" i="1"/>
  <c r="U456" i="1"/>
  <c r="R457" i="1"/>
  <c r="P458" i="1"/>
  <c r="T458" i="1"/>
  <c r="R459" i="1"/>
  <c r="P460" i="1"/>
  <c r="T460" i="1"/>
  <c r="Q461" i="1"/>
  <c r="U461" i="1"/>
  <c r="R462" i="1"/>
  <c r="S415" i="1"/>
  <c r="P416" i="1"/>
  <c r="T416" i="1"/>
  <c r="Q417" i="1"/>
  <c r="U417" i="1"/>
  <c r="S418" i="1"/>
  <c r="Q419" i="1"/>
  <c r="U419" i="1"/>
  <c r="R420" i="1"/>
  <c r="S421" i="1"/>
  <c r="Q422" i="1"/>
  <c r="U422" i="1"/>
  <c r="S423" i="1"/>
  <c r="P424" i="1"/>
  <c r="T424" i="1"/>
  <c r="Q425" i="1"/>
  <c r="U425" i="1"/>
  <c r="S426" i="1"/>
  <c r="Q427" i="1"/>
  <c r="U427" i="1"/>
  <c r="R428" i="1"/>
  <c r="S429" i="1"/>
  <c r="Q430" i="1"/>
  <c r="U430" i="1"/>
  <c r="R431" i="1"/>
  <c r="P432" i="1"/>
  <c r="T432" i="1"/>
  <c r="R433" i="1"/>
  <c r="P434" i="1"/>
  <c r="T434" i="1"/>
  <c r="Q435" i="1"/>
  <c r="U435" i="1"/>
  <c r="S436" i="1"/>
  <c r="Q437" i="1"/>
  <c r="U437" i="1"/>
  <c r="S438" i="1"/>
  <c r="P439" i="1"/>
  <c r="T439" i="1"/>
  <c r="R440" i="1"/>
  <c r="P441" i="1"/>
  <c r="T441" i="1"/>
  <c r="R442" i="1"/>
  <c r="S443" i="1"/>
  <c r="Q444" i="1"/>
  <c r="U444" i="1"/>
  <c r="S445" i="1"/>
  <c r="Q446" i="1"/>
  <c r="U446" i="1"/>
  <c r="R447" i="1"/>
  <c r="S448" i="1"/>
  <c r="Q449" i="1"/>
  <c r="P450" i="1"/>
  <c r="T450" i="1"/>
  <c r="Q451" i="1"/>
  <c r="U451" i="1"/>
  <c r="S452" i="1"/>
  <c r="P453" i="1"/>
  <c r="T453" i="1"/>
  <c r="R454" i="1"/>
  <c r="P455" i="1"/>
  <c r="T455" i="1"/>
  <c r="R456" i="1"/>
  <c r="S457" i="1"/>
  <c r="Q458" i="1"/>
  <c r="U458" i="1"/>
  <c r="S459" i="1"/>
  <c r="Q460" i="1"/>
  <c r="U460" i="1"/>
  <c r="R461" i="1"/>
  <c r="S462" i="1"/>
  <c r="S463" i="1"/>
  <c r="Q464" i="1"/>
  <c r="T465" i="1"/>
  <c r="R466" i="1"/>
  <c r="P467" i="1"/>
  <c r="T467" i="1"/>
  <c r="R468" i="1"/>
  <c r="S469" i="1"/>
  <c r="Q470" i="1"/>
  <c r="U470" i="1"/>
  <c r="S471" i="1"/>
  <c r="Q472" i="1"/>
  <c r="U472" i="1"/>
  <c r="R473" i="1"/>
  <c r="P474" i="1"/>
  <c r="T474" i="1"/>
  <c r="R475" i="1"/>
  <c r="U474" i="1"/>
  <c r="P475" i="1"/>
  <c r="P463" i="1"/>
  <c r="S464" i="1"/>
  <c r="P465" i="1"/>
  <c r="U465" i="1"/>
  <c r="S466" i="1"/>
  <c r="Q467" i="1"/>
  <c r="U467" i="1"/>
  <c r="S468" i="1"/>
  <c r="P469" i="1"/>
  <c r="T469" i="1"/>
  <c r="R470" i="1"/>
  <c r="P471" i="1"/>
  <c r="T471" i="1"/>
  <c r="R472" i="1"/>
  <c r="S473" i="1"/>
  <c r="Q474" i="1"/>
  <c r="S475" i="1"/>
  <c r="R474" i="1"/>
  <c r="T475" i="1"/>
  <c r="U463" i="1"/>
  <c r="T464" i="1"/>
  <c r="Q465" i="1"/>
  <c r="P466" i="1"/>
  <c r="T466" i="1"/>
  <c r="R467" i="1"/>
  <c r="P468" i="1"/>
  <c r="T468" i="1"/>
  <c r="Q469" i="1"/>
  <c r="U469" i="1"/>
  <c r="S470" i="1"/>
  <c r="Q471" i="1"/>
  <c r="U471" i="1"/>
  <c r="S472" i="1"/>
  <c r="P473" i="1"/>
  <c r="T473" i="1"/>
  <c r="P464" i="1"/>
  <c r="U464" i="1"/>
  <c r="R465" i="1"/>
  <c r="Q466" i="1"/>
  <c r="U466" i="1"/>
  <c r="S467" i="1"/>
  <c r="Q468" i="1"/>
  <c r="U468" i="1"/>
  <c r="R469" i="1"/>
  <c r="P470" i="1"/>
  <c r="T470" i="1"/>
  <c r="R471" i="1"/>
  <c r="P472" i="1"/>
  <c r="T472" i="1"/>
  <c r="Q473" i="1"/>
  <c r="U473" i="1"/>
  <c r="S474" i="1"/>
  <c r="Q475" i="1"/>
  <c r="U475" i="1"/>
  <c r="P530" i="1"/>
  <c r="P531" i="1"/>
  <c r="P528" i="1"/>
  <c r="P529" i="1"/>
  <c r="T530" i="1"/>
  <c r="S528" i="1"/>
  <c r="R531" i="1"/>
  <c r="Q529" i="1"/>
  <c r="U529" i="1"/>
  <c r="S522" i="1"/>
  <c r="Q476" i="1"/>
  <c r="U476" i="1"/>
  <c r="S479" i="1"/>
  <c r="Q477" i="1"/>
  <c r="U477" i="1"/>
  <c r="S478" i="1"/>
  <c r="Q483" i="1"/>
  <c r="U483" i="1"/>
  <c r="S480" i="1"/>
  <c r="Q482" i="1"/>
  <c r="U482" i="1"/>
  <c r="S481" i="1"/>
  <c r="Q495" i="1"/>
  <c r="U495" i="1"/>
  <c r="P487" i="1"/>
  <c r="T487" i="1"/>
  <c r="R484" i="1"/>
  <c r="P486" i="1"/>
  <c r="T486" i="1"/>
  <c r="R485" i="1"/>
  <c r="P488" i="1"/>
  <c r="T488" i="1"/>
  <c r="R489" i="1"/>
  <c r="P490" i="1"/>
  <c r="T490" i="1"/>
  <c r="R491" i="1"/>
  <c r="P494" i="1"/>
  <c r="T494" i="1"/>
  <c r="R492" i="1"/>
  <c r="P493" i="1"/>
  <c r="T493" i="1"/>
  <c r="R499" i="1"/>
  <c r="P496" i="1"/>
  <c r="T496" i="1"/>
  <c r="R498" i="1"/>
  <c r="P497" i="1"/>
  <c r="T497" i="1"/>
  <c r="R501" i="1"/>
  <c r="P502" i="1"/>
  <c r="T502" i="1"/>
  <c r="R503" i="1"/>
  <c r="P500" i="1"/>
  <c r="T500" i="1"/>
  <c r="R506" i="1"/>
  <c r="P507" i="1"/>
  <c r="T507" i="1"/>
  <c r="R504" i="1"/>
  <c r="P505" i="1"/>
  <c r="T505" i="1"/>
  <c r="R511" i="1"/>
  <c r="P509" i="1"/>
  <c r="T509" i="1"/>
  <c r="R510" i="1"/>
  <c r="P508" i="1"/>
  <c r="T508" i="1"/>
  <c r="R512" i="1"/>
  <c r="P514" i="1"/>
  <c r="T514" i="1"/>
  <c r="R513" i="1"/>
  <c r="P515" i="1"/>
  <c r="T515" i="1"/>
  <c r="R519" i="1"/>
  <c r="P516" i="1"/>
  <c r="T516" i="1"/>
  <c r="R517" i="1"/>
  <c r="P518" i="1"/>
  <c r="T518" i="1"/>
  <c r="R520" i="1"/>
  <c r="P521" i="1"/>
  <c r="T521" i="1"/>
  <c r="R523" i="1"/>
  <c r="P526" i="1"/>
  <c r="T526" i="1"/>
  <c r="R524" i="1"/>
  <c r="P525" i="1"/>
  <c r="T525" i="1"/>
  <c r="R527" i="1"/>
  <c r="P532" i="1"/>
  <c r="T532" i="1"/>
  <c r="R535" i="1"/>
  <c r="P533" i="1"/>
  <c r="T533" i="1"/>
  <c r="R534" i="1"/>
  <c r="P538" i="1"/>
  <c r="T538" i="1"/>
  <c r="R537" i="1"/>
  <c r="P539" i="1"/>
  <c r="T539" i="1"/>
  <c r="R536" i="1"/>
  <c r="T602" i="1"/>
  <c r="T598" i="1"/>
  <c r="Q530" i="1"/>
  <c r="U530" i="1"/>
  <c r="T528" i="1"/>
  <c r="S531" i="1"/>
  <c r="R529" i="1"/>
  <c r="P522" i="1"/>
  <c r="T522" i="1"/>
  <c r="R476" i="1"/>
  <c r="P479" i="1"/>
  <c r="T479" i="1"/>
  <c r="R477" i="1"/>
  <c r="P478" i="1"/>
  <c r="T478" i="1"/>
  <c r="R483" i="1"/>
  <c r="P480" i="1"/>
  <c r="T480" i="1"/>
  <c r="R482" i="1"/>
  <c r="P481" i="1"/>
  <c r="T481" i="1"/>
  <c r="R495" i="1"/>
  <c r="Q487" i="1"/>
  <c r="U487" i="1"/>
  <c r="S484" i="1"/>
  <c r="Q486" i="1"/>
  <c r="U486" i="1"/>
  <c r="S485" i="1"/>
  <c r="Q488" i="1"/>
  <c r="U488" i="1"/>
  <c r="S489" i="1"/>
  <c r="Q490" i="1"/>
  <c r="U490" i="1"/>
  <c r="S491" i="1"/>
  <c r="Q494" i="1"/>
  <c r="U494" i="1"/>
  <c r="S492" i="1"/>
  <c r="Q493" i="1"/>
  <c r="U493" i="1"/>
  <c r="S499" i="1"/>
  <c r="Q496" i="1"/>
  <c r="U496" i="1"/>
  <c r="S498" i="1"/>
  <c r="Q497" i="1"/>
  <c r="U497" i="1"/>
  <c r="S501" i="1"/>
  <c r="Q502" i="1"/>
  <c r="U502" i="1"/>
  <c r="S503" i="1"/>
  <c r="Q500" i="1"/>
  <c r="U500" i="1"/>
  <c r="S506" i="1"/>
  <c r="Q507" i="1"/>
  <c r="U507" i="1"/>
  <c r="S504" i="1"/>
  <c r="Q505" i="1"/>
  <c r="U505" i="1"/>
  <c r="S511" i="1"/>
  <c r="Q509" i="1"/>
  <c r="U509" i="1"/>
  <c r="S510" i="1"/>
  <c r="Q508" i="1"/>
  <c r="U508" i="1"/>
  <c r="S512" i="1"/>
  <c r="Q514" i="1"/>
  <c r="U514" i="1"/>
  <c r="S513" i="1"/>
  <c r="Q515" i="1"/>
  <c r="U515" i="1"/>
  <c r="S519" i="1"/>
  <c r="Q516" i="1"/>
  <c r="U516" i="1"/>
  <c r="S517" i="1"/>
  <c r="Q518" i="1"/>
  <c r="U518" i="1"/>
  <c r="S520" i="1"/>
  <c r="Q521" i="1"/>
  <c r="U521" i="1"/>
  <c r="S523" i="1"/>
  <c r="Q526" i="1"/>
  <c r="U526" i="1"/>
  <c r="S524" i="1"/>
  <c r="Q525" i="1"/>
  <c r="U525" i="1"/>
  <c r="S527" i="1"/>
  <c r="Q532" i="1"/>
  <c r="U532" i="1"/>
  <c r="R530" i="1"/>
  <c r="Q528" i="1"/>
  <c r="U528" i="1"/>
  <c r="T531" i="1"/>
  <c r="S529" i="1"/>
  <c r="Q522" i="1"/>
  <c r="U522" i="1"/>
  <c r="S476" i="1"/>
  <c r="Q479" i="1"/>
  <c r="U479" i="1"/>
  <c r="S477" i="1"/>
  <c r="Q478" i="1"/>
  <c r="U478" i="1"/>
  <c r="S483" i="1"/>
  <c r="Q480" i="1"/>
  <c r="U480" i="1"/>
  <c r="S482" i="1"/>
  <c r="Q481" i="1"/>
  <c r="U481" i="1"/>
  <c r="S495" i="1"/>
  <c r="R487" i="1"/>
  <c r="P484" i="1"/>
  <c r="T484" i="1"/>
  <c r="R486" i="1"/>
  <c r="P485" i="1"/>
  <c r="T485" i="1"/>
  <c r="R488" i="1"/>
  <c r="P489" i="1"/>
  <c r="T489" i="1"/>
  <c r="R490" i="1"/>
  <c r="P491" i="1"/>
  <c r="T491" i="1"/>
  <c r="R494" i="1"/>
  <c r="P492" i="1"/>
  <c r="T492" i="1"/>
  <c r="R493" i="1"/>
  <c r="P499" i="1"/>
  <c r="T499" i="1"/>
  <c r="R496" i="1"/>
  <c r="P498" i="1"/>
  <c r="T498" i="1"/>
  <c r="R497" i="1"/>
  <c r="P501" i="1"/>
  <c r="T501" i="1"/>
  <c r="R502" i="1"/>
  <c r="P503" i="1"/>
  <c r="T503" i="1"/>
  <c r="R500" i="1"/>
  <c r="P506" i="1"/>
  <c r="T506" i="1"/>
  <c r="R507" i="1"/>
  <c r="P504" i="1"/>
  <c r="T504" i="1"/>
  <c r="R505" i="1"/>
  <c r="P511" i="1"/>
  <c r="T511" i="1"/>
  <c r="R509" i="1"/>
  <c r="P510" i="1"/>
  <c r="T510" i="1"/>
  <c r="R508" i="1"/>
  <c r="P512" i="1"/>
  <c r="T512" i="1"/>
  <c r="R514" i="1"/>
  <c r="P513" i="1"/>
  <c r="T513" i="1"/>
  <c r="R515" i="1"/>
  <c r="P519" i="1"/>
  <c r="T519" i="1"/>
  <c r="R516" i="1"/>
  <c r="P517" i="1"/>
  <c r="T517" i="1"/>
  <c r="R518" i="1"/>
  <c r="P520" i="1"/>
  <c r="T520" i="1"/>
  <c r="R521" i="1"/>
  <c r="P523" i="1"/>
  <c r="T523" i="1"/>
  <c r="R526" i="1"/>
  <c r="P524" i="1"/>
  <c r="T524" i="1"/>
  <c r="R525" i="1"/>
  <c r="P527" i="1"/>
  <c r="T527" i="1"/>
  <c r="R532" i="1"/>
  <c r="P535" i="1"/>
  <c r="T535" i="1"/>
  <c r="R533" i="1"/>
  <c r="P534" i="1"/>
  <c r="T534" i="1"/>
  <c r="R538" i="1"/>
  <c r="P537" i="1"/>
  <c r="T537" i="1"/>
  <c r="R539" i="1"/>
  <c r="P536" i="1"/>
  <c r="T536" i="1"/>
  <c r="T600" i="1"/>
  <c r="T596" i="1"/>
  <c r="S530" i="1"/>
  <c r="R528" i="1"/>
  <c r="Q531" i="1"/>
  <c r="U531" i="1"/>
  <c r="T529" i="1"/>
  <c r="R522" i="1"/>
  <c r="P476" i="1"/>
  <c r="T476" i="1"/>
  <c r="R479" i="1"/>
  <c r="P477" i="1"/>
  <c r="T477" i="1"/>
  <c r="R478" i="1"/>
  <c r="P483" i="1"/>
  <c r="T483" i="1"/>
  <c r="R480" i="1"/>
  <c r="P482" i="1"/>
  <c r="T482" i="1"/>
  <c r="R481" i="1"/>
  <c r="P495" i="1"/>
  <c r="T495" i="1"/>
  <c r="S487" i="1"/>
  <c r="Q484" i="1"/>
  <c r="U484" i="1"/>
  <c r="S486" i="1"/>
  <c r="Q485" i="1"/>
  <c r="U485" i="1"/>
  <c r="S488" i="1"/>
  <c r="Q489" i="1"/>
  <c r="U489" i="1"/>
  <c r="S490" i="1"/>
  <c r="Q491" i="1"/>
  <c r="U491" i="1"/>
  <c r="S494" i="1"/>
  <c r="Q492" i="1"/>
  <c r="U492" i="1"/>
  <c r="S493" i="1"/>
  <c r="Q499" i="1"/>
  <c r="U499" i="1"/>
  <c r="S496" i="1"/>
  <c r="Q498" i="1"/>
  <c r="U498" i="1"/>
  <c r="S497" i="1"/>
  <c r="Q501" i="1"/>
  <c r="U501" i="1"/>
  <c r="S502" i="1"/>
  <c r="Q503" i="1"/>
  <c r="U503" i="1"/>
  <c r="S500" i="1"/>
  <c r="Q506" i="1"/>
  <c r="U506" i="1"/>
  <c r="S507" i="1"/>
  <c r="Q504" i="1"/>
  <c r="U504" i="1"/>
  <c r="S505" i="1"/>
  <c r="Q511" i="1"/>
  <c r="U511" i="1"/>
  <c r="S509" i="1"/>
  <c r="Q510" i="1"/>
  <c r="U510" i="1"/>
  <c r="S508" i="1"/>
  <c r="Q512" i="1"/>
  <c r="U512" i="1"/>
  <c r="S514" i="1"/>
  <c r="Q513" i="1"/>
  <c r="U513" i="1"/>
  <c r="S515" i="1"/>
  <c r="Q519" i="1"/>
  <c r="U519" i="1"/>
  <c r="S516" i="1"/>
  <c r="Q517" i="1"/>
  <c r="U517" i="1"/>
  <c r="S518" i="1"/>
  <c r="Q520" i="1"/>
  <c r="U520" i="1"/>
  <c r="S521" i="1"/>
  <c r="Q523" i="1"/>
  <c r="U523" i="1"/>
  <c r="S526" i="1"/>
  <c r="Q524" i="1"/>
  <c r="U524" i="1"/>
  <c r="S525" i="1"/>
  <c r="Q527" i="1"/>
  <c r="U527" i="1"/>
  <c r="S532" i="1"/>
  <c r="Q535" i="1"/>
  <c r="S535" i="1"/>
  <c r="U533" i="1"/>
  <c r="Q538" i="1"/>
  <c r="S537" i="1"/>
  <c r="U539" i="1"/>
  <c r="T601" i="1"/>
  <c r="T594" i="1"/>
  <c r="T590" i="1"/>
  <c r="T586" i="1"/>
  <c r="T582" i="1"/>
  <c r="T578" i="1"/>
  <c r="T574" i="1"/>
  <c r="T570" i="1"/>
  <c r="T564" i="1"/>
  <c r="T562" i="1"/>
  <c r="T558" i="1"/>
  <c r="T554" i="1"/>
  <c r="T550" i="1"/>
  <c r="T546" i="1"/>
  <c r="T542" i="1"/>
  <c r="U601" i="1"/>
  <c r="U597" i="1"/>
  <c r="U592" i="1"/>
  <c r="U589" i="1"/>
  <c r="U585" i="1"/>
  <c r="U581" i="1"/>
  <c r="U577" i="1"/>
  <c r="U573" i="1"/>
  <c r="U569" i="1"/>
  <c r="U566" i="1"/>
  <c r="U561" i="1"/>
  <c r="U557" i="1"/>
  <c r="U553" i="1"/>
  <c r="U549" i="1"/>
  <c r="U545" i="1"/>
  <c r="U541" i="1"/>
  <c r="U535" i="1"/>
  <c r="Q534" i="1"/>
  <c r="S538" i="1"/>
  <c r="U537" i="1"/>
  <c r="Q536" i="1"/>
  <c r="T599" i="1"/>
  <c r="T592" i="1"/>
  <c r="T589" i="1"/>
  <c r="T585" i="1"/>
  <c r="T581" i="1"/>
  <c r="T577" i="1"/>
  <c r="T573" i="1"/>
  <c r="T569" i="1"/>
  <c r="T566" i="1"/>
  <c r="T561" i="1"/>
  <c r="T557" i="1"/>
  <c r="T553" i="1"/>
  <c r="T549" i="1"/>
  <c r="T545" i="1"/>
  <c r="T541" i="1"/>
  <c r="U600" i="1"/>
  <c r="U596" i="1"/>
  <c r="U593" i="1"/>
  <c r="U588" i="1"/>
  <c r="U584" i="1"/>
  <c r="U580" i="1"/>
  <c r="U576" i="1"/>
  <c r="U572" i="1"/>
  <c r="U568" i="1"/>
  <c r="U565" i="1"/>
  <c r="U560" i="1"/>
  <c r="U556" i="1"/>
  <c r="U552" i="1"/>
  <c r="U548" i="1"/>
  <c r="U544" i="1"/>
  <c r="U540" i="1"/>
  <c r="Q533" i="1"/>
  <c r="S534" i="1"/>
  <c r="U538" i="1"/>
  <c r="Q539" i="1"/>
  <c r="S536" i="1"/>
  <c r="T597" i="1"/>
  <c r="T593" i="1"/>
  <c r="T588" i="1"/>
  <c r="T584" i="1"/>
  <c r="T580" i="1"/>
  <c r="T576" i="1"/>
  <c r="T572" i="1"/>
  <c r="T568" i="1"/>
  <c r="T565" i="1"/>
  <c r="T560" i="1"/>
  <c r="T556" i="1"/>
  <c r="T552" i="1"/>
  <c r="T548" i="1"/>
  <c r="T544" i="1"/>
  <c r="T540" i="1"/>
  <c r="U599" i="1"/>
  <c r="U595" i="1"/>
  <c r="U591" i="1"/>
  <c r="U587" i="1"/>
  <c r="U583" i="1"/>
  <c r="U579" i="1"/>
  <c r="U575" i="1"/>
  <c r="U571" i="1"/>
  <c r="U567" i="1"/>
  <c r="U563" i="1"/>
  <c r="U559" i="1"/>
  <c r="U555" i="1"/>
  <c r="U551" i="1"/>
  <c r="U547" i="1"/>
  <c r="U543" i="1"/>
  <c r="S533" i="1"/>
  <c r="U534" i="1"/>
  <c r="Q537" i="1"/>
  <c r="S539" i="1"/>
  <c r="U536" i="1"/>
  <c r="T595" i="1"/>
  <c r="T591" i="1"/>
  <c r="T587" i="1"/>
  <c r="T583" i="1"/>
  <c r="T579" i="1"/>
  <c r="T575" i="1"/>
  <c r="T571" i="1"/>
  <c r="T567" i="1"/>
  <c r="T563" i="1"/>
  <c r="T559" i="1"/>
  <c r="T555" i="1"/>
  <c r="T551" i="1"/>
  <c r="T547" i="1"/>
  <c r="T543" i="1"/>
  <c r="U602" i="1"/>
  <c r="U598" i="1"/>
  <c r="U594" i="1"/>
  <c r="U590" i="1"/>
  <c r="U586" i="1"/>
  <c r="U582" i="1"/>
  <c r="U578" i="1"/>
  <c r="U574" i="1"/>
  <c r="U570" i="1"/>
  <c r="U564" i="1"/>
  <c r="U562" i="1"/>
  <c r="U558" i="1"/>
  <c r="U554" i="1"/>
  <c r="U550" i="1"/>
  <c r="U546" i="1"/>
  <c r="U542" i="1"/>
  <c r="S602" i="1"/>
  <c r="S598" i="1"/>
  <c r="S594" i="1"/>
  <c r="S590" i="1"/>
  <c r="S586" i="1"/>
  <c r="S582" i="1"/>
  <c r="S578" i="1"/>
  <c r="S574" i="1"/>
  <c r="S570" i="1"/>
  <c r="S564" i="1"/>
  <c r="S562" i="1"/>
  <c r="S558" i="1"/>
  <c r="S554" i="1"/>
  <c r="S550" i="1"/>
  <c r="S546" i="1"/>
  <c r="S542" i="1"/>
  <c r="S601" i="1"/>
  <c r="S597" i="1"/>
  <c r="S592" i="1"/>
  <c r="S589" i="1"/>
  <c r="S585" i="1"/>
  <c r="S581" i="1"/>
  <c r="S577" i="1"/>
  <c r="S573" i="1"/>
  <c r="S569" i="1"/>
  <c r="S566" i="1"/>
  <c r="S561" i="1"/>
  <c r="S557" i="1"/>
  <c r="S553" i="1"/>
  <c r="S549" i="1"/>
  <c r="S545" i="1"/>
  <c r="S541" i="1"/>
  <c r="P559" i="1"/>
  <c r="S600" i="1"/>
  <c r="S596" i="1"/>
  <c r="S593" i="1"/>
  <c r="S588" i="1"/>
  <c r="S584" i="1"/>
  <c r="S580" i="1"/>
  <c r="S576" i="1"/>
  <c r="S572" i="1"/>
  <c r="S568" i="1"/>
  <c r="S565" i="1"/>
  <c r="S560" i="1"/>
  <c r="S556" i="1"/>
  <c r="S552" i="1"/>
  <c r="S548" i="1"/>
  <c r="S544" i="1"/>
  <c r="S540" i="1"/>
  <c r="S599" i="1"/>
  <c r="S595" i="1"/>
  <c r="S591" i="1"/>
  <c r="S587" i="1"/>
  <c r="S583" i="1"/>
  <c r="S579" i="1"/>
  <c r="S575" i="1"/>
  <c r="S571" i="1"/>
  <c r="S567" i="1"/>
  <c r="S563" i="1"/>
  <c r="S559" i="1"/>
  <c r="S555" i="1"/>
  <c r="S551" i="1"/>
  <c r="S547" i="1"/>
  <c r="S543" i="1"/>
  <c r="Q559" i="1"/>
  <c r="R559" i="1"/>
  <c r="P585" i="1"/>
  <c r="P577" i="1"/>
  <c r="P592" i="1"/>
  <c r="P545" i="1"/>
  <c r="P558" i="1"/>
  <c r="P587" i="1"/>
  <c r="P571" i="1"/>
  <c r="P573" i="1"/>
  <c r="P597" i="1"/>
  <c r="P594" i="1"/>
  <c r="P591" i="1"/>
  <c r="P590" i="1"/>
  <c r="P601" i="1"/>
  <c r="P582" i="1"/>
  <c r="P567" i="1"/>
  <c r="P551" i="1"/>
  <c r="P600" i="1"/>
  <c r="P544" i="1"/>
  <c r="P542" i="1"/>
  <c r="P595" i="1"/>
  <c r="P572" i="1"/>
  <c r="P581" i="1"/>
  <c r="P564" i="1"/>
  <c r="P588" i="1"/>
  <c r="P566" i="1"/>
  <c r="P568" i="1"/>
  <c r="P586" i="1"/>
  <c r="P557" i="1"/>
  <c r="P580" i="1"/>
  <c r="P563" i="1"/>
  <c r="P569" i="1"/>
  <c r="P589" i="1"/>
  <c r="P570" i="1"/>
  <c r="P546" i="1"/>
  <c r="P548" i="1"/>
  <c r="P541" i="1"/>
  <c r="P599" i="1"/>
  <c r="P554" i="1"/>
  <c r="P579" i="1"/>
  <c r="P547" i="1"/>
  <c r="P598" i="1"/>
  <c r="P583" i="1"/>
  <c r="P565" i="1"/>
  <c r="P576" i="1"/>
  <c r="P555" i="1"/>
  <c r="P562" i="1"/>
  <c r="P543" i="1"/>
  <c r="P540" i="1"/>
  <c r="P596" i="1"/>
  <c r="P574" i="1"/>
  <c r="P578" i="1"/>
  <c r="P560" i="1"/>
  <c r="P550" i="1"/>
  <c r="P549" i="1"/>
  <c r="P561" i="1"/>
  <c r="R542" i="1"/>
  <c r="R581" i="1"/>
  <c r="R588" i="1"/>
  <c r="R568" i="1"/>
  <c r="R557" i="1"/>
  <c r="R563" i="1"/>
  <c r="R589" i="1"/>
  <c r="R546" i="1"/>
  <c r="R541" i="1"/>
  <c r="R554" i="1"/>
  <c r="R547" i="1"/>
  <c r="R583" i="1"/>
  <c r="R576" i="1"/>
  <c r="R562" i="1"/>
  <c r="R602" i="1"/>
  <c r="R543" i="1"/>
  <c r="R593" i="1"/>
  <c r="Q596" i="1"/>
  <c r="Q578" i="1"/>
  <c r="Q550" i="1"/>
  <c r="Q561" i="1"/>
  <c r="Q565" i="1"/>
  <c r="Q562" i="1"/>
  <c r="Q543" i="1"/>
  <c r="Q540" i="1"/>
  <c r="R578" i="1"/>
  <c r="R549" i="1"/>
  <c r="P553" i="1"/>
  <c r="R585" i="1"/>
  <c r="R577" i="1"/>
  <c r="R592" i="1"/>
  <c r="R545" i="1"/>
  <c r="R558" i="1"/>
  <c r="R587" i="1"/>
  <c r="R571" i="1"/>
  <c r="R573" i="1"/>
  <c r="R597" i="1"/>
  <c r="R594" i="1"/>
  <c r="R591" i="1"/>
  <c r="R590" i="1"/>
  <c r="R601" i="1"/>
  <c r="R582" i="1"/>
  <c r="R567" i="1"/>
  <c r="R551" i="1"/>
  <c r="R600" i="1"/>
  <c r="R544" i="1"/>
  <c r="R595" i="1"/>
  <c r="R572" i="1"/>
  <c r="R564" i="1"/>
  <c r="R566" i="1"/>
  <c r="R586" i="1"/>
  <c r="R580" i="1"/>
  <c r="R569" i="1"/>
  <c r="R570" i="1"/>
  <c r="R548" i="1"/>
  <c r="R599" i="1"/>
  <c r="R579" i="1"/>
  <c r="R598" i="1"/>
  <c r="R565" i="1"/>
  <c r="R555" i="1"/>
  <c r="R553" i="1"/>
  <c r="R552" i="1"/>
  <c r="R540" i="1"/>
  <c r="Q574" i="1"/>
  <c r="Q560" i="1"/>
  <c r="Q549" i="1"/>
  <c r="Q598" i="1"/>
  <c r="Q576" i="1"/>
  <c r="Q602" i="1"/>
  <c r="Q552" i="1"/>
  <c r="R596" i="1"/>
  <c r="R560" i="1"/>
  <c r="R561" i="1"/>
  <c r="P552" i="1"/>
  <c r="Q585" i="1"/>
  <c r="Q577" i="1"/>
  <c r="Q592" i="1"/>
  <c r="Q545" i="1"/>
  <c r="Q558" i="1"/>
  <c r="Q587" i="1"/>
  <c r="Q571" i="1"/>
  <c r="Q573" i="1"/>
  <c r="Q597" i="1"/>
  <c r="Q594" i="1"/>
  <c r="Q591" i="1"/>
  <c r="Q590" i="1"/>
  <c r="Q601" i="1"/>
  <c r="Q582" i="1"/>
  <c r="Q567" i="1"/>
  <c r="Q551" i="1"/>
  <c r="Q600" i="1"/>
  <c r="Q544" i="1"/>
  <c r="Q542" i="1"/>
  <c r="Q595" i="1"/>
  <c r="Q572" i="1"/>
  <c r="Q581" i="1"/>
  <c r="Q564" i="1"/>
  <c r="Q588" i="1"/>
  <c r="Q566" i="1"/>
  <c r="Q568" i="1"/>
  <c r="Q586" i="1"/>
  <c r="Q557" i="1"/>
  <c r="Q580" i="1"/>
  <c r="Q563" i="1"/>
  <c r="Q569" i="1"/>
  <c r="Q589" i="1"/>
  <c r="Q570" i="1"/>
  <c r="Q546" i="1"/>
  <c r="Q548" i="1"/>
  <c r="Q541" i="1"/>
  <c r="Q599" i="1"/>
  <c r="Q554" i="1"/>
  <c r="Q579" i="1"/>
  <c r="Q547" i="1"/>
  <c r="Q583" i="1"/>
  <c r="Q555" i="1"/>
  <c r="Q553" i="1"/>
  <c r="Q593" i="1"/>
  <c r="R574" i="1"/>
  <c r="R550" i="1"/>
  <c r="P602" i="1"/>
  <c r="P593" i="1"/>
  <c r="Q556" i="1"/>
  <c r="Q575" i="1"/>
  <c r="Q584" i="1"/>
  <c r="P556" i="1"/>
  <c r="P575" i="1"/>
  <c r="P584" i="1"/>
  <c r="R556" i="1"/>
  <c r="R575" i="1"/>
  <c r="R584" i="1"/>
  <c r="V434" i="1" l="1"/>
  <c r="V552" i="1"/>
  <c r="V405" i="1"/>
  <c r="V395" i="1"/>
  <c r="V362" i="1"/>
  <c r="V404" i="1"/>
  <c r="V369" i="1"/>
  <c r="V361" i="1"/>
  <c r="V495" i="1"/>
  <c r="V476" i="1"/>
  <c r="V472" i="1"/>
  <c r="V464" i="1"/>
  <c r="V453" i="1"/>
  <c r="V439" i="1"/>
  <c r="V385" i="1"/>
  <c r="V593" i="1"/>
  <c r="V602" i="1"/>
  <c r="V550" i="1"/>
  <c r="V596" i="1"/>
  <c r="V555" i="1"/>
  <c r="V598" i="1"/>
  <c r="V599" i="1"/>
  <c r="V570" i="1"/>
  <c r="V580" i="1"/>
  <c r="V566" i="1"/>
  <c r="V572" i="1"/>
  <c r="V600" i="1"/>
  <c r="V601" i="1"/>
  <c r="V597" i="1"/>
  <c r="V558" i="1"/>
  <c r="V585" i="1"/>
  <c r="V477" i="1"/>
  <c r="V537" i="1"/>
  <c r="V524" i="1"/>
  <c r="V519" i="1"/>
  <c r="V511" i="1"/>
  <c r="V501" i="1"/>
  <c r="V491" i="1"/>
  <c r="V478" i="1"/>
  <c r="V539" i="1"/>
  <c r="V525" i="1"/>
  <c r="V516" i="1"/>
  <c r="V509" i="1"/>
  <c r="V502" i="1"/>
  <c r="V494" i="1"/>
  <c r="V487" i="1"/>
  <c r="V530" i="1"/>
  <c r="V466" i="1"/>
  <c r="V465" i="1"/>
  <c r="V455" i="1"/>
  <c r="V450" i="1"/>
  <c r="V441" i="1"/>
  <c r="V460" i="1"/>
  <c r="V449" i="1"/>
  <c r="V444" i="1"/>
  <c r="V447" i="1"/>
  <c r="V442" i="1"/>
  <c r="V431" i="1"/>
  <c r="V457" i="1"/>
  <c r="V452" i="1"/>
  <c r="V436" i="1"/>
  <c r="V412" i="1"/>
  <c r="V403" i="1"/>
  <c r="V398" i="1"/>
  <c r="V387" i="1"/>
  <c r="V371" i="1"/>
  <c r="V368" i="1"/>
  <c r="V365" i="1"/>
  <c r="V360" i="1"/>
  <c r="V409" i="1"/>
  <c r="V399" i="1"/>
  <c r="V396" i="1"/>
  <c r="V366" i="1"/>
  <c r="V400" i="1"/>
  <c r="V382" i="1"/>
  <c r="V560" i="1"/>
  <c r="V540" i="1"/>
  <c r="V576" i="1"/>
  <c r="V547" i="1"/>
  <c r="V541" i="1"/>
  <c r="V589" i="1"/>
  <c r="V557" i="1"/>
  <c r="V588" i="1"/>
  <c r="V595" i="1"/>
  <c r="V551" i="1"/>
  <c r="V590" i="1"/>
  <c r="V573" i="1"/>
  <c r="V545" i="1"/>
  <c r="V483" i="1"/>
  <c r="V536" i="1"/>
  <c r="V527" i="1"/>
  <c r="V517" i="1"/>
  <c r="V510" i="1"/>
  <c r="V503" i="1"/>
  <c r="V492" i="1"/>
  <c r="V484" i="1"/>
  <c r="V480" i="1"/>
  <c r="V532" i="1"/>
  <c r="V518" i="1"/>
  <c r="V508" i="1"/>
  <c r="V500" i="1"/>
  <c r="V493" i="1"/>
  <c r="V486" i="1"/>
  <c r="V529" i="1"/>
  <c r="V473" i="1"/>
  <c r="V468" i="1"/>
  <c r="V467" i="1"/>
  <c r="V451" i="1"/>
  <c r="V446" i="1"/>
  <c r="V435" i="1"/>
  <c r="V430" i="1"/>
  <c r="V425" i="1"/>
  <c r="V422" i="1"/>
  <c r="V417" i="1"/>
  <c r="V433" i="1"/>
  <c r="V428" i="1"/>
  <c r="V420" i="1"/>
  <c r="V462" i="1"/>
  <c r="V459" i="1"/>
  <c r="V443" i="1"/>
  <c r="V438" i="1"/>
  <c r="V406" i="1"/>
  <c r="V401" i="1"/>
  <c r="V390" i="1"/>
  <c r="V374" i="1"/>
  <c r="V363" i="1"/>
  <c r="V402" i="1"/>
  <c r="V386" i="1"/>
  <c r="V408" i="1"/>
  <c r="V384" i="1"/>
  <c r="V553" i="1"/>
  <c r="V561" i="1"/>
  <c r="V578" i="1"/>
  <c r="V543" i="1"/>
  <c r="V565" i="1"/>
  <c r="V579" i="1"/>
  <c r="V548" i="1"/>
  <c r="V569" i="1"/>
  <c r="V586" i="1"/>
  <c r="V564" i="1"/>
  <c r="V542" i="1"/>
  <c r="V567" i="1"/>
  <c r="V591" i="1"/>
  <c r="V571" i="1"/>
  <c r="V592" i="1"/>
  <c r="V559" i="1"/>
  <c r="V482" i="1"/>
  <c r="V535" i="1"/>
  <c r="V520" i="1"/>
  <c r="V512" i="1"/>
  <c r="V506" i="1"/>
  <c r="V499" i="1"/>
  <c r="V485" i="1"/>
  <c r="V481" i="1"/>
  <c r="V522" i="1"/>
  <c r="V533" i="1"/>
  <c r="V521" i="1"/>
  <c r="V514" i="1"/>
  <c r="V507" i="1"/>
  <c r="V496" i="1"/>
  <c r="V488" i="1"/>
  <c r="V528" i="1"/>
  <c r="V470" i="1"/>
  <c r="V469" i="1"/>
  <c r="V432" i="1"/>
  <c r="V424" i="1"/>
  <c r="V416" i="1"/>
  <c r="V437" i="1"/>
  <c r="V427" i="1"/>
  <c r="V419" i="1"/>
  <c r="V454" i="1"/>
  <c r="V448" i="1"/>
  <c r="V445" i="1"/>
  <c r="V429" i="1"/>
  <c r="V426" i="1"/>
  <c r="V421" i="1"/>
  <c r="V418" i="1"/>
  <c r="V411" i="1"/>
  <c r="V414" i="1"/>
  <c r="V378" i="1"/>
  <c r="V397" i="1"/>
  <c r="V392" i="1"/>
  <c r="V389" i="1"/>
  <c r="V381" i="1"/>
  <c r="V376" i="1"/>
  <c r="V373" i="1"/>
  <c r="V407" i="1"/>
  <c r="V393" i="1"/>
  <c r="V388" i="1"/>
  <c r="V377" i="1"/>
  <c r="V372" i="1"/>
  <c r="V410" i="1"/>
  <c r="V394" i="1"/>
  <c r="V391" i="1"/>
  <c r="V375" i="1"/>
  <c r="V370" i="1"/>
  <c r="V549" i="1"/>
  <c r="V574" i="1"/>
  <c r="V562" i="1"/>
  <c r="V583" i="1"/>
  <c r="V554" i="1"/>
  <c r="V546" i="1"/>
  <c r="V563" i="1"/>
  <c r="V568" i="1"/>
  <c r="V581" i="1"/>
  <c r="V544" i="1"/>
  <c r="V582" i="1"/>
  <c r="V594" i="1"/>
  <c r="V587" i="1"/>
  <c r="V577" i="1"/>
  <c r="V534" i="1"/>
  <c r="V523" i="1"/>
  <c r="V513" i="1"/>
  <c r="V504" i="1"/>
  <c r="V498" i="1"/>
  <c r="V489" i="1"/>
  <c r="V479" i="1"/>
  <c r="V538" i="1"/>
  <c r="V526" i="1"/>
  <c r="V515" i="1"/>
  <c r="V505" i="1"/>
  <c r="V497" i="1"/>
  <c r="V490" i="1"/>
  <c r="V531" i="1"/>
  <c r="V471" i="1"/>
  <c r="V475" i="1"/>
  <c r="V474" i="1"/>
  <c r="V458" i="1"/>
  <c r="V461" i="1"/>
  <c r="V456" i="1"/>
  <c r="V440" i="1"/>
  <c r="V423" i="1"/>
  <c r="V415" i="1"/>
  <c r="V413" i="1"/>
  <c r="V383" i="1"/>
  <c r="V380" i="1"/>
  <c r="V379" i="1"/>
  <c r="V364" i="1"/>
  <c r="V367" i="1"/>
  <c r="V359" i="1"/>
  <c r="V556" i="1"/>
  <c r="V584" i="1"/>
  <c r="V575" i="1"/>
  <c r="X564" i="1"/>
  <c r="X565" i="1" s="1"/>
  <c r="X566" i="1" s="1"/>
  <c r="X567" i="1" s="1"/>
  <c r="X556" i="1"/>
  <c r="X557" i="1" s="1"/>
  <c r="X558" i="1" s="1"/>
  <c r="X559" i="1" s="1"/>
  <c r="X544" i="1"/>
  <c r="X545" i="1" s="1"/>
  <c r="X546" i="1" s="1"/>
  <c r="X547" i="1" s="1"/>
  <c r="X540" i="1"/>
  <c r="X541" i="1" s="1"/>
  <c r="X542" i="1" s="1"/>
  <c r="X543" i="1" s="1"/>
  <c r="X568" i="1"/>
  <c r="X569" i="1" s="1"/>
  <c r="X570" i="1" s="1"/>
  <c r="X571" i="1" s="1"/>
  <c r="X528" i="1"/>
  <c r="X529" i="1" s="1"/>
  <c r="X530" i="1" s="1"/>
  <c r="X531" i="1" s="1"/>
  <c r="X512" i="1"/>
  <c r="X513" i="1" s="1"/>
  <c r="X514" i="1" s="1"/>
  <c r="X515" i="1" s="1"/>
  <c r="X496" i="1"/>
  <c r="X497" i="1" s="1"/>
  <c r="X498" i="1" s="1"/>
  <c r="X499" i="1" s="1"/>
  <c r="X480" i="1"/>
  <c r="X481" i="1" s="1"/>
  <c r="X482" i="1" s="1"/>
  <c r="X483" i="1" s="1"/>
  <c r="X592" i="1"/>
  <c r="X593" i="1" s="1"/>
  <c r="X594" i="1" s="1"/>
  <c r="X576" i="1"/>
  <c r="X577" i="1" s="1"/>
  <c r="X578" i="1" s="1"/>
  <c r="X579" i="1" s="1"/>
  <c r="X524" i="1"/>
  <c r="X525" i="1" s="1"/>
  <c r="X526" i="1" s="1"/>
  <c r="X527" i="1" s="1"/>
  <c r="X508" i="1"/>
  <c r="X509" i="1" s="1"/>
  <c r="X510" i="1" s="1"/>
  <c r="X511" i="1" s="1"/>
  <c r="X492" i="1"/>
  <c r="X493" i="1" s="1"/>
  <c r="X494" i="1" s="1"/>
  <c r="X495" i="1" s="1"/>
  <c r="X476" i="1"/>
  <c r="X477" i="1" s="1"/>
  <c r="X478" i="1" s="1"/>
  <c r="X479" i="1" s="1"/>
  <c r="X572" i="1"/>
  <c r="X573" i="1" s="1"/>
  <c r="X574" i="1" s="1"/>
  <c r="X575" i="1" s="1"/>
  <c r="X536" i="1"/>
  <c r="X537" i="1" s="1"/>
  <c r="X538" i="1" s="1"/>
  <c r="X539" i="1" s="1"/>
  <c r="X520" i="1"/>
  <c r="X521" i="1" s="1"/>
  <c r="X522" i="1" s="1"/>
  <c r="X523" i="1" s="1"/>
  <c r="X504" i="1"/>
  <c r="X505" i="1" s="1"/>
  <c r="X506" i="1" s="1"/>
  <c r="X507" i="1" s="1"/>
  <c r="X599" i="1"/>
  <c r="X600" i="1" s="1"/>
  <c r="X601" i="1" s="1"/>
  <c r="X602" i="1" s="1"/>
  <c r="X584" i="1"/>
  <c r="X585" i="1" s="1"/>
  <c r="X586" i="1" s="1"/>
  <c r="X587" i="1" s="1"/>
  <c r="X532" i="1"/>
  <c r="X533" i="1" s="1"/>
  <c r="X534" i="1" s="1"/>
  <c r="X535" i="1" s="1"/>
  <c r="X484" i="1"/>
  <c r="X485" i="1" s="1"/>
  <c r="X486" i="1" s="1"/>
  <c r="X487" i="1" s="1"/>
  <c r="X595" i="1"/>
  <c r="X596" i="1" s="1"/>
  <c r="X597" i="1" s="1"/>
  <c r="X598" i="1" s="1"/>
  <c r="X580" i="1"/>
  <c r="X581" i="1" s="1"/>
  <c r="X582" i="1" s="1"/>
  <c r="X583" i="1" s="1"/>
</calcChain>
</file>

<file path=xl/sharedStrings.xml><?xml version="1.0" encoding="utf-8"?>
<sst xmlns="http://schemas.openxmlformats.org/spreadsheetml/2006/main" count="3942" uniqueCount="272">
  <si>
    <t>Startnummer</t>
  </si>
  <si>
    <t>Naam rijder</t>
  </si>
  <si>
    <t>Geboortedatum</t>
  </si>
  <si>
    <t>Club</t>
  </si>
  <si>
    <t>Klassecode</t>
  </si>
  <si>
    <t>Manche 1</t>
  </si>
  <si>
    <t>Manche 2</t>
  </si>
  <si>
    <t>Manche 3</t>
  </si>
  <si>
    <t>1/4 finale</t>
  </si>
  <si>
    <t>1/2 finale</t>
  </si>
  <si>
    <t>Finale</t>
  </si>
  <si>
    <t>Punten</t>
  </si>
  <si>
    <t>M</t>
  </si>
  <si>
    <t>Ronde</t>
  </si>
  <si>
    <t>K</t>
  </si>
  <si>
    <t>H</t>
  </si>
  <si>
    <t>Uitslag</t>
  </si>
  <si>
    <t>Punten K</t>
  </si>
  <si>
    <t>Punten H</t>
  </si>
  <si>
    <t>Punten F</t>
  </si>
  <si>
    <t>Punten M1</t>
  </si>
  <si>
    <t>Punten M2</t>
  </si>
  <si>
    <t>Punten M3</t>
  </si>
  <si>
    <t>Index</t>
  </si>
  <si>
    <t>Totaal</t>
  </si>
  <si>
    <t>Aantal</t>
  </si>
  <si>
    <t>Wedstrijd</t>
  </si>
  <si>
    <t>Som van Totaal</t>
  </si>
  <si>
    <t>Klasse</t>
  </si>
  <si>
    <t>Omschrijving</t>
  </si>
  <si>
    <t>F</t>
  </si>
  <si>
    <t>Kaartnummer</t>
  </si>
  <si>
    <t>Letter</t>
  </si>
  <si>
    <t>1/8 finale</t>
  </si>
  <si>
    <t>(Meerdere items)</t>
  </si>
  <si>
    <t>Clubvolgorde</t>
  </si>
  <si>
    <t>Stand</t>
  </si>
  <si>
    <t>1 tm 5 moet aanstaan</t>
  </si>
  <si>
    <t>B19</t>
  </si>
  <si>
    <t>B17</t>
  </si>
  <si>
    <t>B15</t>
  </si>
  <si>
    <t>B14</t>
  </si>
  <si>
    <t>B13</t>
  </si>
  <si>
    <t>B12</t>
  </si>
  <si>
    <t>G11</t>
  </si>
  <si>
    <t>G13</t>
  </si>
  <si>
    <t>G15</t>
  </si>
  <si>
    <t>D05</t>
  </si>
  <si>
    <t>C16</t>
  </si>
  <si>
    <t>C30</t>
  </si>
  <si>
    <t>C40</t>
  </si>
  <si>
    <t>Cruisers 16 jaar en jonger</t>
  </si>
  <si>
    <t>Cruisers 17-29 jaar</t>
  </si>
  <si>
    <t>Cruisers 30-39 jaar</t>
  </si>
  <si>
    <t>Cruisers 30+</t>
  </si>
  <si>
    <t>Dames Cruisers</t>
  </si>
  <si>
    <t>Girls 11/12</t>
  </si>
  <si>
    <t>Girls 13/14</t>
  </si>
  <si>
    <t>Girls 15+</t>
  </si>
  <si>
    <t>Boys 12</t>
  </si>
  <si>
    <t>Boys 13</t>
  </si>
  <si>
    <t>Boys 14</t>
  </si>
  <si>
    <t>Boys 15/16</t>
  </si>
  <si>
    <t>Boys 17/18</t>
  </si>
  <si>
    <t>Boys 19+</t>
  </si>
  <si>
    <t>ME</t>
  </si>
  <si>
    <t>Men Elite</t>
  </si>
  <si>
    <t>53</t>
  </si>
  <si>
    <t>51</t>
  </si>
  <si>
    <t>Bo ILEGEMS</t>
  </si>
  <si>
    <t>REVOLUTION BMX SHOP TEAM</t>
  </si>
  <si>
    <t>40</t>
  </si>
  <si>
    <t>C29</t>
  </si>
  <si>
    <t>33</t>
  </si>
  <si>
    <t>94</t>
  </si>
  <si>
    <t>77</t>
  </si>
  <si>
    <t>Gerben GOEMAN</t>
  </si>
  <si>
    <t>ICE FACTORY BELGIUM</t>
  </si>
  <si>
    <t>Dennis STEEMANS</t>
  </si>
  <si>
    <t>15</t>
  </si>
  <si>
    <t>Robbe VERSCHUEREN</t>
  </si>
  <si>
    <t>BMXEMOTION TEAM</t>
  </si>
  <si>
    <t>39</t>
  </si>
  <si>
    <t>Jordi VAN BOUCHOUT</t>
  </si>
  <si>
    <t>TARGET BMX TEAM</t>
  </si>
  <si>
    <t>Brent VANHOOF</t>
  </si>
  <si>
    <t>HARO-BMX4LIFE TEAM</t>
  </si>
  <si>
    <t>46</t>
  </si>
  <si>
    <t>169</t>
  </si>
  <si>
    <t>Svendsen GOEMAN</t>
  </si>
  <si>
    <t>151</t>
  </si>
  <si>
    <t>Stijn STRACKX</t>
  </si>
  <si>
    <t>FRITS BMX BELGIUM</t>
  </si>
  <si>
    <t>108</t>
  </si>
  <si>
    <t>28</t>
  </si>
  <si>
    <t>Gorden MARTIN</t>
  </si>
  <si>
    <t>MARTIN SPORTS PRO WINNER FACTORY TEAM</t>
  </si>
  <si>
    <t>30</t>
  </si>
  <si>
    <t>SUPERCROSS BVC BIKES BENELUX</t>
  </si>
  <si>
    <t>72</t>
  </si>
  <si>
    <t>93</t>
  </si>
  <si>
    <t>89</t>
  </si>
  <si>
    <t>100</t>
  </si>
  <si>
    <t>71</t>
  </si>
  <si>
    <t>Wesley VAN GASTEL</t>
  </si>
  <si>
    <t>DARE2RACE BMX TEAM</t>
  </si>
  <si>
    <t>50</t>
  </si>
  <si>
    <t>76</t>
  </si>
  <si>
    <t>333</t>
  </si>
  <si>
    <t>Gaëtane MEERTS</t>
  </si>
  <si>
    <t>BMX TEAM CRUPI BELGIUM</t>
  </si>
  <si>
    <t>25</t>
  </si>
  <si>
    <t>Amber WILLEM</t>
  </si>
  <si>
    <t>31</t>
  </si>
  <si>
    <t>Femke VERELST</t>
  </si>
  <si>
    <t>12</t>
  </si>
  <si>
    <t>TEAM RIFT BMX BELGIUM</t>
  </si>
  <si>
    <t>Telt mee</t>
  </si>
  <si>
    <t>BJORN WYNANTS BMX TEAM</t>
  </si>
  <si>
    <t>Dries BROUNS</t>
  </si>
  <si>
    <t>2B RACING TEAM</t>
  </si>
  <si>
    <t>81</t>
  </si>
  <si>
    <t>Mika OOMS</t>
  </si>
  <si>
    <t>115</t>
  </si>
  <si>
    <t>Geoffrey DE WIT</t>
  </si>
  <si>
    <t>BMX TEAM PRO LEGEND BELGIUM</t>
  </si>
  <si>
    <t>163</t>
  </si>
  <si>
    <t>Stef LIPPENS</t>
  </si>
  <si>
    <t>Mats FOBE</t>
  </si>
  <si>
    <t>Scott VERHOEVEN</t>
  </si>
  <si>
    <t>Senne VERELST</t>
  </si>
  <si>
    <t>35</t>
  </si>
  <si>
    <t>Seppe HERMANS</t>
  </si>
  <si>
    <t>Gianni TERRYN</t>
  </si>
  <si>
    <t>Yeno VINGERHOETS</t>
  </si>
  <si>
    <t>223</t>
  </si>
  <si>
    <t>Sem BOECKX</t>
  </si>
  <si>
    <t>MEYBO FACTORY TEAM BELGIUM</t>
  </si>
  <si>
    <t>67</t>
  </si>
  <si>
    <t>Ferre T´SEYEN</t>
  </si>
  <si>
    <t>Rune ROEFS</t>
  </si>
  <si>
    <t>Cedric PATTYN</t>
  </si>
  <si>
    <t>Jens HUYBRECHTS</t>
  </si>
  <si>
    <t>Tjörven MERTENS</t>
  </si>
  <si>
    <t>Dieter BROUNS</t>
  </si>
  <si>
    <t>Kjell DE SCHEPPER</t>
  </si>
  <si>
    <t>65</t>
  </si>
  <si>
    <t>Nathan DE FAUW</t>
  </si>
  <si>
    <t>27</t>
  </si>
  <si>
    <t>Luka VAN STEENBERGEN</t>
  </si>
  <si>
    <t>SPEEDCO FACTORY TEAM</t>
  </si>
  <si>
    <t>Kayan SCHAERLAEKEN</t>
  </si>
  <si>
    <t>Mattheo HANNES</t>
  </si>
  <si>
    <t>Robbert VAN STAEYEN</t>
  </si>
  <si>
    <t>2</t>
  </si>
  <si>
    <t>Wannes MAGDELIJNS</t>
  </si>
  <si>
    <t>56</t>
  </si>
  <si>
    <t>Arno BRAEKEN</t>
  </si>
  <si>
    <t>Maxim VAN ROOSBROECK</t>
  </si>
  <si>
    <t>Robbe MEERTS</t>
  </si>
  <si>
    <t>Jorre VANDERLINDEN</t>
  </si>
  <si>
    <t>243</t>
  </si>
  <si>
    <t>Jorrit RUTTEN</t>
  </si>
  <si>
    <t>811</t>
  </si>
  <si>
    <t>Brett JACOBS</t>
  </si>
  <si>
    <t>95</t>
  </si>
  <si>
    <t>Roy VAN AKEN</t>
  </si>
  <si>
    <t>Maarten VERHOEVEN</t>
  </si>
  <si>
    <t>7</t>
  </si>
  <si>
    <t>Sanne LUMBEECK</t>
  </si>
  <si>
    <t>Lore WOLFS</t>
  </si>
  <si>
    <t>Aukje BELMANS</t>
  </si>
  <si>
    <t>Britt HUYBRECHTS</t>
  </si>
  <si>
    <t>14</t>
  </si>
  <si>
    <t>Verona VAN MOL</t>
  </si>
  <si>
    <t>17</t>
  </si>
  <si>
    <t>Lotte WOLFS</t>
  </si>
  <si>
    <t>248</t>
  </si>
  <si>
    <t>Valerie VOSSEN</t>
  </si>
  <si>
    <t>Zoe SCHAERLAEKEN</t>
  </si>
  <si>
    <t>11</t>
  </si>
  <si>
    <t>Aiko GOMMERS</t>
  </si>
  <si>
    <t>98</t>
  </si>
  <si>
    <t>Karo VERTESSEN</t>
  </si>
  <si>
    <t>92</t>
  </si>
  <si>
    <t>Yellise VAN DEN BROECK</t>
  </si>
  <si>
    <t>263</t>
  </si>
  <si>
    <t>Stef LAUWERS</t>
  </si>
  <si>
    <t>44</t>
  </si>
  <si>
    <t>Yan SLEGERS</t>
  </si>
  <si>
    <t>26</t>
  </si>
  <si>
    <t>Rico VAN DE VOORDE</t>
  </si>
  <si>
    <t>Mathijn BOGAERT</t>
  </si>
  <si>
    <t>Pieter LEROI</t>
  </si>
  <si>
    <t>Michael BOGAERTS</t>
  </si>
  <si>
    <t>711</t>
  </si>
  <si>
    <t>Ghinio VAN DE WEYER</t>
  </si>
  <si>
    <t>Team</t>
  </si>
  <si>
    <t>j</t>
  </si>
  <si>
    <t>234</t>
  </si>
  <si>
    <t>Donna MIELCZAREK</t>
  </si>
  <si>
    <t>Datum</t>
  </si>
  <si>
    <t>Seppe BEIJENS</t>
  </si>
  <si>
    <t>47</t>
  </si>
  <si>
    <t>Rune RAEYMAEKERS</t>
  </si>
  <si>
    <t>37</t>
  </si>
  <si>
    <t>Brend VAN AERSCHOT</t>
  </si>
  <si>
    <t>666</t>
  </si>
  <si>
    <t>Lars VAN STAPPEN</t>
  </si>
  <si>
    <t>43</t>
  </si>
  <si>
    <t>24</t>
  </si>
  <si>
    <t>Britt BAETENS</t>
  </si>
  <si>
    <t>45</t>
  </si>
  <si>
    <t>Zoë WOLFS</t>
  </si>
  <si>
    <t>Merel VAN GASTEL</t>
  </si>
  <si>
    <t>Julie HEUSEQUIN</t>
  </si>
  <si>
    <t>Julie NICOLAES</t>
  </si>
  <si>
    <t>114</t>
  </si>
  <si>
    <t>Yannick SPRUYT</t>
  </si>
  <si>
    <t>606</t>
  </si>
  <si>
    <t>Yorgi PICCART</t>
  </si>
  <si>
    <t>4</t>
  </si>
  <si>
    <t>Seppe LAENEN</t>
  </si>
  <si>
    <t>Marnicq JANSSENS</t>
  </si>
  <si>
    <t>Thomas WILLEMS</t>
  </si>
  <si>
    <t>23</t>
  </si>
  <si>
    <t>117</t>
  </si>
  <si>
    <t>Thibault VAN LAERE</t>
  </si>
  <si>
    <t>444</t>
  </si>
  <si>
    <t>Jari CAMMANS</t>
  </si>
  <si>
    <t>Owen MIELCZAREK</t>
  </si>
  <si>
    <t>199</t>
  </si>
  <si>
    <t>Minthe WOUTERS-SELS</t>
  </si>
  <si>
    <t>Seppe GORRENS</t>
  </si>
  <si>
    <t>Kobe HEREMANS</t>
  </si>
  <si>
    <t>896</t>
  </si>
  <si>
    <t>Joffrey WOUTERS</t>
  </si>
  <si>
    <t>101</t>
  </si>
  <si>
    <t>Joppe VAN BROEKHOVEN</t>
  </si>
  <si>
    <t>023</t>
  </si>
  <si>
    <t>Yvan LAENEN</t>
  </si>
  <si>
    <t>118</t>
  </si>
  <si>
    <t>Lowie NULENS</t>
  </si>
  <si>
    <t>90</t>
  </si>
  <si>
    <t>Sibe JANSSENS</t>
  </si>
  <si>
    <t>Teamvolgorde</t>
  </si>
  <si>
    <t>111</t>
  </si>
  <si>
    <t>Selena COQUIN</t>
  </si>
  <si>
    <t>B16</t>
  </si>
  <si>
    <t>Robyn GOMMERS</t>
  </si>
  <si>
    <t>70</t>
  </si>
  <si>
    <t>Dennis SCHROOTEN</t>
  </si>
  <si>
    <t>5</t>
  </si>
  <si>
    <t>Kjelle POETS</t>
  </si>
  <si>
    <t>Robbe DENS</t>
  </si>
  <si>
    <t>Malika CLAESSEN</t>
  </si>
  <si>
    <t>Ethane BOURGUIGNON</t>
  </si>
  <si>
    <t>MJ</t>
  </si>
  <si>
    <t>Gilles GEERS</t>
  </si>
  <si>
    <t>Brend LAHOR</t>
  </si>
  <si>
    <t>Thibaut STOFFELS</t>
  </si>
  <si>
    <t>Men junior</t>
  </si>
  <si>
    <t>Boys 16</t>
  </si>
  <si>
    <t>Yannick WOLF</t>
  </si>
  <si>
    <t>Mauro VAN ROOSBROECK</t>
  </si>
  <si>
    <t>Kyan SWERTS</t>
  </si>
  <si>
    <t>Victor BEIRINCKX</t>
  </si>
  <si>
    <t>Maxim PAULUS</t>
  </si>
  <si>
    <t>(leeg)</t>
  </si>
  <si>
    <t>Brent SOMMEN</t>
  </si>
  <si>
    <t>Sam ILEGEMS</t>
  </si>
  <si>
    <t>Louis VERHERSTRAETEN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</si>
</sst>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d/mm/yyyy;@"/>
  </numFmts>
  <fonts count="4" x14ac:knownFonts="1">
    <font>
      <sz val="10"/>
      <name val="Helv"/>
    </font>
    <font>
      <sz val="10"/>
      <name val="Helv"/>
    </font>
    <font>
      <sz val="11"/>
      <color theme="1"/>
      <name val="Calibri"/>
      <family val="2"/>
      <scheme val="minor"/>
    </font>
    <font>
      <sz val="10"/>
      <color theme="0"/>
      <name val="Helv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theme="8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8" tint="-0.249977111117893"/>
      </top>
      <bottom style="thin">
        <color theme="8" tint="0.79998168889431442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textRotation="45"/>
    </xf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2"/>
    <xf numFmtId="14" fontId="1" fillId="0" borderId="0" xfId="2" applyNumberFormat="1" applyProtection="1">
      <protection locked="0"/>
    </xf>
    <xf numFmtId="0" fontId="0" fillId="0" borderId="0" xfId="0" pivotButton="1"/>
    <xf numFmtId="0" fontId="0" fillId="0" borderId="0" xfId="0" applyAlignment="1">
      <alignment textRotation="45" wrapText="1"/>
    </xf>
    <xf numFmtId="14" fontId="0" fillId="0" borderId="0" xfId="0" applyNumberFormat="1" applyAlignment="1">
      <alignment textRotation="45"/>
    </xf>
    <xf numFmtId="0" fontId="0" fillId="0" borderId="0" xfId="0" pivotButton="1" applyAlignment="1">
      <alignment horizontal="center"/>
    </xf>
    <xf numFmtId="0" fontId="0" fillId="0" borderId="0" xfId="0" pivotButton="1" applyAlignment="1">
      <alignment horizontal="left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1" fillId="0" borderId="0" xfId="2" applyNumberFormat="1" applyProtection="1">
      <protection locked="0"/>
    </xf>
    <xf numFmtId="165" fontId="1" fillId="0" borderId="0" xfId="2" applyNumberFormat="1" applyProtection="1">
      <protection locked="0"/>
    </xf>
    <xf numFmtId="0" fontId="0" fillId="0" borderId="0" xfId="2" applyFont="1"/>
    <xf numFmtId="0" fontId="0" fillId="0" borderId="0" xfId="0" applyNumberFormat="1"/>
  </cellXfs>
  <cellStyles count="4">
    <cellStyle name="Standaard" xfId="0" builtinId="0"/>
    <cellStyle name="Standaard 2" xfId="1" xr:uid="{00000000-0005-0000-0000-000001000000}"/>
    <cellStyle name="Standaard 2 2" xfId="2" xr:uid="{00000000-0005-0000-0000-000002000000}"/>
    <cellStyle name="Standaard 3" xfId="3" xr:uid="{00000000-0005-0000-0000-000003000000}"/>
  </cellStyles>
  <dxfs count="6">
    <dxf>
      <alignment horizontal="general" vertical="bottom" textRotation="0" wrapText="0" indent="0" justifyLastLine="0" shrinkToFit="0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730.906006249999" createdVersion="6" refreshedVersion="6" minRefreshableVersion="3" recordCount="1575" xr:uid="{D46A994C-50CF-4495-942F-2EE73EE26AF5}">
  <cacheSource type="worksheet">
    <worksheetSource ref="C1:X1576" sheet="RIJDERS"/>
  </cacheSource>
  <cacheFields count="22">
    <cacheField name="Startnummer" numFmtId="0">
      <sharedItems containsBlank="1" containsMixedTypes="1" containsNumber="1" containsInteger="1" minValue="2" maxValue="896"/>
    </cacheField>
    <cacheField name="Naam rijder" numFmtId="0">
      <sharedItems containsBlank="1"/>
    </cacheField>
    <cacheField name="Geboortedatum" numFmtId="0">
      <sharedItems containsNonDate="0" containsDate="1" containsString="0" containsBlank="1" minDate="1975-06-22T00:00:00" maxDate="2007-12-20T00:00:00"/>
    </cacheField>
    <cacheField name="Club" numFmtId="0">
      <sharedItems containsBlank="1" count="18">
        <s v="2B RACING TEAM"/>
        <s v="BJORN WYNANTS BMX TEAM"/>
        <s v="BMX TEAM PRO LEGEND BELGIUM"/>
        <s v="BMXEMOTION TEAM"/>
        <s v="DARE2RACE BMX TEAM"/>
        <s v="FRITS BMX BELGIUM"/>
        <s v="ICE FACTORY BELGIUM"/>
        <s v="MEYBO FACTORY TEAM BELGIUM"/>
        <s v="REVOLUTION BMX SHOP TEAM"/>
        <s v="SPEEDCO FACTORY TEAM"/>
        <s v="SUPERCROSS BVC BIKES BENELUX"/>
        <s v="TARGET BMX TEAM"/>
        <s v="TEAM RIFT BMX BELGIUM"/>
        <s v="BMX TEAM CRUPI BELGIUM"/>
        <s v="HARO-BMX4LIFE TEAM"/>
        <s v="MARTIN SPORTS PRO WINNER FACTORY TEAM"/>
        <m/>
        <s v="SUPERCROSS" u="1"/>
      </sharedItems>
    </cacheField>
    <cacheField name="Manche 1" numFmtId="0">
      <sharedItems containsString="0" containsBlank="1" containsNumber="1" containsInteger="1" minValue="1" maxValue="8"/>
    </cacheField>
    <cacheField name="Manche 2" numFmtId="0">
      <sharedItems containsString="0" containsBlank="1" containsNumber="1" containsInteger="1" minValue="1" maxValue="10"/>
    </cacheField>
    <cacheField name="Manche 3" numFmtId="0">
      <sharedItems containsString="0" containsBlank="1" containsNumber="1" containsInteger="1" minValue="1" maxValue="10"/>
    </cacheField>
    <cacheField name="1/8 finale" numFmtId="0">
      <sharedItems containsNonDate="0" containsString="0" containsBlank="1"/>
    </cacheField>
    <cacheField name="1/4 finale" numFmtId="0">
      <sharedItems containsString="0" containsBlank="1" containsNumber="1" containsInteger="1" minValue="1" maxValue="8"/>
    </cacheField>
    <cacheField name="1/2 finale" numFmtId="0">
      <sharedItems containsString="0" containsBlank="1" containsNumber="1" containsInteger="1" minValue="1" maxValue="8"/>
    </cacheField>
    <cacheField name="Finale" numFmtId="0">
      <sharedItems containsString="0" containsBlank="1" containsNumber="1" containsInteger="1" minValue="1" maxValue="8"/>
    </cacheField>
    <cacheField name="Wedstrijd" numFmtId="0">
      <sharedItems containsNonDate="0" containsDate="1" containsString="0" containsBlank="1" minDate="2019-03-17T00:00:00" maxDate="2019-09-23T00:00:00" count="12">
        <d v="2019-09-22T00:00:00"/>
        <d v="2019-08-25T00:00:00"/>
        <d v="2019-08-11T00:00:00"/>
        <d v="2019-08-04T00:00:00"/>
        <d v="2019-07-07T00:00:00"/>
        <d v="2019-06-30T00:00:00"/>
        <d v="2019-05-12T00:00:00"/>
        <d v="2019-04-28T00:00:00"/>
        <d v="2019-04-07T00:00:00"/>
        <d v="2019-03-24T00:00:00"/>
        <d v="2019-03-17T00:00:00"/>
        <m/>
      </sharedItems>
    </cacheField>
    <cacheField name="Aantal" numFmtId="0">
      <sharedItems containsSemiMixedTypes="0" containsString="0" containsNumber="1" containsInteger="1" minValue="0" maxValue="1"/>
    </cacheField>
    <cacheField name="Punten M1" numFmtId="0">
      <sharedItems containsSemiMixedTypes="0" containsString="0" containsNumber="1" containsInteger="1" minValue="0" maxValue="0"/>
    </cacheField>
    <cacheField name="Punten M2" numFmtId="0">
      <sharedItems containsSemiMixedTypes="0" containsString="0" containsNumber="1" containsInteger="1" minValue="0" maxValue="0"/>
    </cacheField>
    <cacheField name="Punten M3" numFmtId="0">
      <sharedItems containsSemiMixedTypes="0" containsString="0" containsNumber="1" containsInteger="1" minValue="0" maxValue="0"/>
    </cacheField>
    <cacheField name="Punten K" numFmtId="0">
      <sharedItems containsSemiMixedTypes="0" containsString="0" containsNumber="1" containsInteger="1" minValue="0" maxValue="0"/>
    </cacheField>
    <cacheField name="Punten H" numFmtId="0">
      <sharedItems containsSemiMixedTypes="0" containsString="0" containsNumber="1" containsInteger="1" minValue="0" maxValue="0"/>
    </cacheField>
    <cacheField name="Punten F" numFmtId="0">
      <sharedItems containsSemiMixedTypes="0" containsString="0" containsNumber="1" containsInteger="1" minValue="0" maxValue="20"/>
    </cacheField>
    <cacheField name="Totaal" numFmtId="0">
      <sharedItems containsSemiMixedTypes="0" containsString="0" containsNumber="1" containsInteger="1" minValue="0" maxValue="20"/>
    </cacheField>
    <cacheField name="Wedstrijd2" numFmtId="0">
      <sharedItems/>
    </cacheField>
    <cacheField name="Clubvolgorde" numFmtId="0">
      <sharedItems containsSemiMixedTypes="0" containsString="0" containsNumber="1" containsInteger="1" minValue="1" maxValue="1073" count="107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1052" u="1"/>
        <n v="1054" u="1"/>
        <n v="1056" u="1"/>
        <n v="975" u="1"/>
        <n v="1058" u="1"/>
        <n v="976" u="1"/>
        <n v="1060" u="1"/>
        <n v="977" u="1"/>
        <n v="1062" u="1"/>
        <n v="978" u="1"/>
        <n v="1064" u="1"/>
        <n v="979" u="1"/>
        <n v="1066" u="1"/>
        <n v="980" u="1"/>
        <n v="1068" u="1"/>
        <n v="981" u="1"/>
        <n v="1070" u="1"/>
        <n v="982" u="1"/>
        <n v="1072" u="1"/>
        <n v="983" u="1"/>
        <n v="984" u="1"/>
        <n v="985" u="1"/>
        <n v="986" u="1"/>
        <n v="987" u="1"/>
        <n v="988" u="1"/>
        <n v="989" u="1"/>
        <n v="990" u="1"/>
        <n v="991" u="1"/>
        <n v="1025" u="1"/>
        <n v="992" u="1"/>
        <n v="1027" u="1"/>
        <n v="993" u="1"/>
        <n v="1029" u="1"/>
        <n v="994" u="1"/>
        <n v="1031" u="1"/>
        <n v="995" u="1"/>
        <n v="1033" u="1"/>
        <n v="996" u="1"/>
        <n v="1035" u="1"/>
        <n v="997" u="1"/>
        <n v="1037" u="1"/>
        <n v="998" u="1"/>
        <n v="1039" u="1"/>
        <n v="999" u="1"/>
        <n v="1041" u="1"/>
        <n v="1000" u="1"/>
        <n v="1043" u="1"/>
        <n v="1001" u="1"/>
        <n v="1045" u="1"/>
        <n v="1002" u="1"/>
        <n v="1047" u="1"/>
        <n v="1003" u="1"/>
        <n v="1049" u="1"/>
        <n v="1004" u="1"/>
        <n v="1051" u="1"/>
        <n v="1005" u="1"/>
        <n v="1053" u="1"/>
        <n v="1006" u="1"/>
        <n v="1055" u="1"/>
        <n v="1007" u="1"/>
        <n v="1057" u="1"/>
        <n v="1008" u="1"/>
        <n v="1059" u="1"/>
        <n v="1009" u="1"/>
        <n v="1061" u="1"/>
        <n v="1010" u="1"/>
        <n v="1063" u="1"/>
        <n v="1011" u="1"/>
        <n v="1065" u="1"/>
        <n v="1012" u="1"/>
        <n v="1067" u="1"/>
        <n v="1013" u="1"/>
        <n v="1069" u="1"/>
        <n v="1014" u="1"/>
        <n v="1071" u="1"/>
        <n v="1015" u="1"/>
        <n v="1073" u="1"/>
        <n v="1016" u="1"/>
        <n v="1017" u="1"/>
        <n v="1018" u="1"/>
        <n v="1019" u="1"/>
        <n v="1020" u="1"/>
        <n v="1021" u="1"/>
        <n v="1022" u="1"/>
        <n v="1023" u="1"/>
        <n v="1024" u="1"/>
        <n v="1026" u="1"/>
        <n v="1028" u="1"/>
        <n v="1030" u="1"/>
        <n v="1032" u="1"/>
        <n v="1034" u="1"/>
        <n v="1036" u="1"/>
        <n v="1038" u="1"/>
        <n v="1040" u="1"/>
        <n v="1042" u="1"/>
        <n v="1044" u="1"/>
        <n v="1046" u="1"/>
        <n v="1048" u="1"/>
        <n v="105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75">
  <r>
    <n v="12"/>
    <s v="Dries BROUNS"/>
    <d v="2007-06-02T00:00:00"/>
    <x v="0"/>
    <n v="1"/>
    <n v="2"/>
    <n v="1"/>
    <m/>
    <m/>
    <n v="1"/>
    <n v="1"/>
    <x v="0"/>
    <n v="1"/>
    <n v="0"/>
    <n v="0"/>
    <n v="0"/>
    <n v="0"/>
    <n v="0"/>
    <n v="20"/>
    <n v="20"/>
    <s v="43730B12"/>
    <x v="0"/>
  </r>
  <r>
    <n v="51"/>
    <s v="Dieter BROUNS"/>
    <d v="2005-01-01T00:00:00"/>
    <x v="0"/>
    <n v="2"/>
    <n v="1"/>
    <n v="1"/>
    <m/>
    <m/>
    <n v="2"/>
    <n v="2"/>
    <x v="0"/>
    <n v="1"/>
    <n v="0"/>
    <n v="0"/>
    <n v="0"/>
    <n v="0"/>
    <n v="0"/>
    <n v="16"/>
    <n v="16"/>
    <s v="43730B14"/>
    <x v="1"/>
  </r>
  <r>
    <n v="163"/>
    <s v="Stef LIPPENS"/>
    <d v="2006-04-18T00:00:00"/>
    <x v="0"/>
    <n v="3"/>
    <n v="4"/>
    <n v="1"/>
    <m/>
    <n v="4"/>
    <n v="4"/>
    <n v="5"/>
    <x v="0"/>
    <n v="1"/>
    <n v="0"/>
    <n v="0"/>
    <n v="0"/>
    <n v="0"/>
    <n v="0"/>
    <n v="9"/>
    <n v="9"/>
    <s v="43730B13"/>
    <x v="2"/>
  </r>
  <r>
    <n v="108"/>
    <s v="Maarten VERHOEVEN"/>
    <d v="2000-01-04T00:00:00"/>
    <x v="0"/>
    <n v="4"/>
    <n v="5"/>
    <n v="3"/>
    <m/>
    <m/>
    <n v="4"/>
    <n v="7"/>
    <x v="0"/>
    <n v="1"/>
    <n v="0"/>
    <n v="0"/>
    <n v="0"/>
    <n v="0"/>
    <n v="0"/>
    <n v="6"/>
    <n v="6"/>
    <s v="43730B19"/>
    <x v="3"/>
  </r>
  <r>
    <n v="7"/>
    <s v="Sanne LUMBEECK"/>
    <d v="2007-01-12T00:00:00"/>
    <x v="1"/>
    <n v="1"/>
    <n v="1"/>
    <n v="1"/>
    <m/>
    <m/>
    <n v="1"/>
    <n v="1"/>
    <x v="0"/>
    <n v="0"/>
    <n v="0"/>
    <n v="0"/>
    <n v="0"/>
    <n v="0"/>
    <n v="0"/>
    <n v="20"/>
    <n v="20"/>
    <s v="43730G11"/>
    <x v="0"/>
  </r>
  <r>
    <n v="44"/>
    <s v="Mathijn BOGAERT"/>
    <d v="2000-11-22T00:00:00"/>
    <x v="1"/>
    <n v="1"/>
    <n v="2"/>
    <n v="1"/>
    <m/>
    <m/>
    <n v="1"/>
    <n v="1"/>
    <x v="0"/>
    <n v="0"/>
    <n v="0"/>
    <n v="0"/>
    <n v="0"/>
    <n v="0"/>
    <n v="0"/>
    <n v="20"/>
    <n v="20"/>
    <s v="43730ME"/>
    <x v="1"/>
  </r>
  <r>
    <n v="76"/>
    <s v="Rune ROEFS"/>
    <d v="2006-05-29T00:00:00"/>
    <x v="1"/>
    <n v="1"/>
    <n v="2"/>
    <n v="2"/>
    <m/>
    <n v="1"/>
    <n v="2"/>
    <n v="2"/>
    <x v="0"/>
    <n v="1"/>
    <n v="0"/>
    <n v="0"/>
    <n v="0"/>
    <n v="0"/>
    <n v="0"/>
    <n v="16"/>
    <n v="16"/>
    <s v="43730B13"/>
    <x v="2"/>
  </r>
  <r>
    <n v="86"/>
    <s v="Brent SOMMEN"/>
    <d v="2001-06-12T00:00:00"/>
    <x v="1"/>
    <n v="2"/>
    <n v="3"/>
    <n v="2"/>
    <m/>
    <m/>
    <n v="3"/>
    <n v="2"/>
    <x v="0"/>
    <n v="0"/>
    <n v="0"/>
    <n v="0"/>
    <n v="0"/>
    <n v="0"/>
    <n v="0"/>
    <n v="16"/>
    <n v="16"/>
    <s v="43730B17"/>
    <x v="3"/>
  </r>
  <r>
    <n v="115"/>
    <s v="Geoffrey DE WIT"/>
    <d v="2007-05-12T00:00:00"/>
    <x v="2"/>
    <n v="3"/>
    <n v="2"/>
    <n v="2"/>
    <m/>
    <m/>
    <n v="4"/>
    <n v="4"/>
    <x v="0"/>
    <n v="1"/>
    <n v="0"/>
    <n v="0"/>
    <n v="0"/>
    <n v="0"/>
    <n v="0"/>
    <n v="11"/>
    <n v="11"/>
    <s v="43730B12"/>
    <x v="0"/>
  </r>
  <r>
    <n v="89"/>
    <s v="Mats FOBE"/>
    <d v="2006-04-06T00:00:00"/>
    <x v="2"/>
    <n v="3"/>
    <n v="6"/>
    <n v="8"/>
    <m/>
    <n v="5"/>
    <m/>
    <m/>
    <x v="0"/>
    <n v="1"/>
    <n v="0"/>
    <n v="0"/>
    <n v="0"/>
    <n v="0"/>
    <n v="0"/>
    <n v="0"/>
    <n v="0"/>
    <s v="43730B13"/>
    <x v="1"/>
  </r>
  <r>
    <n v="35"/>
    <s v="Seppe HERMANS"/>
    <d v="2006-06-01T00:00:00"/>
    <x v="2"/>
    <n v="4"/>
    <n v="5"/>
    <n v="3"/>
    <m/>
    <n v="8"/>
    <m/>
    <m/>
    <x v="0"/>
    <n v="1"/>
    <n v="0"/>
    <n v="0"/>
    <n v="0"/>
    <n v="0"/>
    <n v="0"/>
    <n v="0"/>
    <n v="0"/>
    <s v="43730B13"/>
    <x v="2"/>
  </r>
  <r>
    <n v="40"/>
    <s v="Jens HUYBRECHTS"/>
    <d v="2005-12-11T00:00:00"/>
    <x v="2"/>
    <n v="5"/>
    <n v="5"/>
    <n v="3"/>
    <m/>
    <m/>
    <n v="7"/>
    <m/>
    <x v="0"/>
    <n v="1"/>
    <n v="0"/>
    <n v="0"/>
    <n v="0"/>
    <n v="0"/>
    <n v="0"/>
    <n v="0"/>
    <n v="0"/>
    <s v="43730B14"/>
    <x v="3"/>
  </r>
  <r>
    <n v="15"/>
    <s v="Robbe VERSCHUEREN"/>
    <d v="2000-09-20T00:00:00"/>
    <x v="3"/>
    <n v="1"/>
    <n v="1"/>
    <n v="1"/>
    <m/>
    <m/>
    <m/>
    <n v="1"/>
    <x v="0"/>
    <n v="0"/>
    <n v="0"/>
    <n v="0"/>
    <n v="0"/>
    <n v="0"/>
    <n v="0"/>
    <n v="20"/>
    <n v="20"/>
    <s v="43730C29"/>
    <x v="0"/>
  </r>
  <r>
    <n v="15"/>
    <s v="Britt BAETENS"/>
    <d v="2002-02-21T00:00:00"/>
    <x v="3"/>
    <n v="1"/>
    <n v="3"/>
    <n v="2"/>
    <m/>
    <m/>
    <m/>
    <n v="4"/>
    <x v="0"/>
    <n v="0"/>
    <n v="0"/>
    <n v="0"/>
    <n v="0"/>
    <n v="0"/>
    <n v="0"/>
    <n v="11"/>
    <n v="11"/>
    <s v="43730D05"/>
    <x v="1"/>
  </r>
  <r>
    <n v="444"/>
    <s v="Jari CAMMANS"/>
    <d v="1996-07-04T00:00:00"/>
    <x v="3"/>
    <n v="5"/>
    <n v="4"/>
    <n v="4"/>
    <m/>
    <m/>
    <n v="4"/>
    <n v="6"/>
    <x v="0"/>
    <n v="1"/>
    <n v="0"/>
    <n v="0"/>
    <n v="0"/>
    <n v="0"/>
    <n v="0"/>
    <n v="7"/>
    <n v="7"/>
    <s v="43730B19"/>
    <x v="2"/>
  </r>
  <r>
    <n v="117"/>
    <s v="Thibault VAN LAERE"/>
    <d v="2005-11-08T00:00:00"/>
    <x v="3"/>
    <n v="3"/>
    <n v="2"/>
    <n v="4"/>
    <m/>
    <m/>
    <n v="5"/>
    <m/>
    <x v="0"/>
    <n v="1"/>
    <n v="0"/>
    <n v="0"/>
    <n v="0"/>
    <n v="0"/>
    <n v="0"/>
    <n v="0"/>
    <n v="0"/>
    <s v="43730B14"/>
    <x v="3"/>
  </r>
  <r>
    <n v="100"/>
    <s v="Julie HEUSEQUIN"/>
    <d v="2001-08-31T00:00:00"/>
    <x v="4"/>
    <n v="4"/>
    <n v="3"/>
    <n v="2"/>
    <m/>
    <m/>
    <m/>
    <n v="2"/>
    <x v="0"/>
    <n v="0"/>
    <n v="0"/>
    <n v="0"/>
    <n v="0"/>
    <n v="0"/>
    <n v="0"/>
    <n v="16"/>
    <n v="16"/>
    <s v="43730G15"/>
    <x v="0"/>
  </r>
  <r>
    <n v="31"/>
    <s v="Femke VERELST"/>
    <d v="2003-03-21T00:00:00"/>
    <x v="4"/>
    <n v="2"/>
    <n v="2"/>
    <n v="2"/>
    <m/>
    <m/>
    <m/>
    <n v="3"/>
    <x v="0"/>
    <n v="0"/>
    <n v="0"/>
    <n v="0"/>
    <n v="0"/>
    <n v="0"/>
    <n v="0"/>
    <n v="13"/>
    <n v="13"/>
    <s v="43730D05"/>
    <x v="1"/>
  </r>
  <r>
    <n v="72"/>
    <s v="Senne VERELST"/>
    <d v="2006-09-26T00:00:00"/>
    <x v="4"/>
    <n v="2"/>
    <n v="2"/>
    <n v="3"/>
    <m/>
    <n v="3"/>
    <n v="3"/>
    <n v="4"/>
    <x v="0"/>
    <n v="1"/>
    <n v="0"/>
    <n v="0"/>
    <n v="0"/>
    <n v="0"/>
    <n v="0"/>
    <n v="11"/>
    <n v="11"/>
    <s v="43730B13"/>
    <x v="2"/>
  </r>
  <r>
    <n v="43"/>
    <s v="Merel VAN GASTEL"/>
    <d v="2005-12-30T00:00:00"/>
    <x v="4"/>
    <n v="2"/>
    <n v="3"/>
    <n v="3"/>
    <m/>
    <m/>
    <m/>
    <n v="5"/>
    <x v="0"/>
    <n v="0"/>
    <n v="0"/>
    <n v="0"/>
    <n v="0"/>
    <n v="0"/>
    <n v="0"/>
    <n v="9"/>
    <n v="9"/>
    <s v="43730G13"/>
    <x v="3"/>
  </r>
  <r>
    <n v="151"/>
    <s v="Stijn STRACKX"/>
    <d v="1989-08-19T00:00:00"/>
    <x v="5"/>
    <n v="1"/>
    <n v="3"/>
    <n v="2"/>
    <m/>
    <m/>
    <m/>
    <n v="1"/>
    <x v="0"/>
    <n v="0"/>
    <n v="0"/>
    <n v="0"/>
    <n v="0"/>
    <n v="0"/>
    <n v="0"/>
    <n v="20"/>
    <n v="20"/>
    <s v="43730C30"/>
    <x v="0"/>
  </r>
  <r>
    <n v="31"/>
    <s v="Britt HUYBRECHTS"/>
    <d v="2005-12-11T00:00:00"/>
    <x v="5"/>
    <n v="2"/>
    <n v="3"/>
    <n v="2"/>
    <m/>
    <m/>
    <m/>
    <n v="3"/>
    <x v="0"/>
    <n v="0"/>
    <n v="0"/>
    <n v="0"/>
    <n v="0"/>
    <n v="0"/>
    <n v="0"/>
    <n v="13"/>
    <n v="13"/>
    <s v="43730G13"/>
    <x v="1"/>
  </r>
  <r>
    <n v="94"/>
    <s v="Yeno VINGERHOETS"/>
    <d v="2006-04-05T00:00:00"/>
    <x v="5"/>
    <n v="2"/>
    <n v="2"/>
    <n v="2"/>
    <m/>
    <n v="8"/>
    <m/>
    <m/>
    <x v="0"/>
    <n v="1"/>
    <n v="0"/>
    <n v="0"/>
    <n v="0"/>
    <n v="0"/>
    <n v="0"/>
    <n v="0"/>
    <n v="0"/>
    <s v="43730B13"/>
    <x v="2"/>
  </r>
  <r>
    <n v="53"/>
    <s v="Seppe BEIJENS"/>
    <d v="1996-10-22T00:00:00"/>
    <x v="5"/>
    <n v="3"/>
    <n v="2"/>
    <n v="2"/>
    <m/>
    <m/>
    <n v="5"/>
    <m/>
    <x v="0"/>
    <n v="1"/>
    <n v="0"/>
    <n v="0"/>
    <n v="0"/>
    <n v="0"/>
    <n v="0"/>
    <n v="0"/>
    <n v="0"/>
    <s v="43730B19"/>
    <x v="3"/>
  </r>
  <r>
    <n v="23"/>
    <s v="Dennis STEEMANS"/>
    <d v="1999-08-21T00:00:00"/>
    <x v="6"/>
    <n v="1"/>
    <n v="1"/>
    <n v="2"/>
    <m/>
    <m/>
    <m/>
    <n v="3"/>
    <x v="0"/>
    <n v="0"/>
    <n v="0"/>
    <n v="0"/>
    <n v="0"/>
    <n v="0"/>
    <n v="0"/>
    <n v="13"/>
    <n v="13"/>
    <s v="43730C29"/>
    <x v="0"/>
  </r>
  <r>
    <n v="169"/>
    <s v="Svendsen GOEMAN"/>
    <d v="1997-08-26T00:00:00"/>
    <x v="6"/>
    <n v="3"/>
    <n v="2"/>
    <n v="5"/>
    <m/>
    <m/>
    <m/>
    <n v="5"/>
    <x v="0"/>
    <n v="0"/>
    <n v="0"/>
    <n v="0"/>
    <n v="0"/>
    <n v="0"/>
    <n v="0"/>
    <n v="9"/>
    <n v="9"/>
    <s v="43730C29"/>
    <x v="1"/>
  </r>
  <r>
    <n v="37"/>
    <s v="Brend VAN AERSCHOT"/>
    <d v="2007-01-17T00:00:00"/>
    <x v="6"/>
    <n v="5"/>
    <n v="3"/>
    <n v="4"/>
    <m/>
    <m/>
    <n v="6"/>
    <m/>
    <x v="0"/>
    <n v="1"/>
    <n v="0"/>
    <n v="0"/>
    <n v="0"/>
    <n v="0"/>
    <n v="0"/>
    <n v="0"/>
    <n v="0"/>
    <s v="43730B12"/>
    <x v="2"/>
  </r>
  <r>
    <n v="78"/>
    <s v="Gerben GOEMAN"/>
    <d v="2002-04-19T00:00:00"/>
    <x v="6"/>
    <n v="8"/>
    <n v="6"/>
    <n v="7"/>
    <m/>
    <m/>
    <m/>
    <m/>
    <x v="0"/>
    <n v="0"/>
    <n v="0"/>
    <n v="0"/>
    <n v="0"/>
    <n v="0"/>
    <n v="0"/>
    <n v="0"/>
    <n v="0"/>
    <s v="43730B17"/>
    <x v="3"/>
  </r>
  <r>
    <n v="2"/>
    <s v="Wannes MAGDELIJNS"/>
    <d v="2004-01-19T00:00:00"/>
    <x v="7"/>
    <n v="1"/>
    <n v="1"/>
    <n v="1"/>
    <m/>
    <n v="1"/>
    <n v="1"/>
    <n v="1"/>
    <x v="0"/>
    <n v="0"/>
    <n v="0"/>
    <n v="0"/>
    <n v="0"/>
    <n v="0"/>
    <n v="0"/>
    <n v="20"/>
    <n v="20"/>
    <s v="43730B15"/>
    <x v="0"/>
  </r>
  <r>
    <n v="811"/>
    <s v="Brett JACOBS"/>
    <d v="1999-02-03T00:00:00"/>
    <x v="7"/>
    <n v="1"/>
    <n v="1"/>
    <n v="2"/>
    <m/>
    <m/>
    <n v="1"/>
    <n v="1"/>
    <x v="0"/>
    <n v="1"/>
    <n v="0"/>
    <n v="0"/>
    <n v="0"/>
    <n v="0"/>
    <n v="0"/>
    <n v="20"/>
    <n v="20"/>
    <s v="43730B19"/>
    <x v="1"/>
  </r>
  <r>
    <n v="223"/>
    <s v="Sem BOECKX"/>
    <d v="2006-03-22T00:00:00"/>
    <x v="7"/>
    <n v="8"/>
    <n v="1"/>
    <n v="2"/>
    <m/>
    <n v="3"/>
    <n v="4"/>
    <n v="6"/>
    <x v="0"/>
    <n v="1"/>
    <n v="0"/>
    <n v="0"/>
    <n v="0"/>
    <n v="0"/>
    <n v="0"/>
    <n v="7"/>
    <n v="7"/>
    <s v="43730B13"/>
    <x v="2"/>
  </r>
  <r>
    <n v="896"/>
    <s v="Joffrey WOUTERS"/>
    <d v="1996-08-13T00:00:00"/>
    <x v="7"/>
    <n v="2"/>
    <n v="1"/>
    <n v="2"/>
    <m/>
    <m/>
    <n v="3"/>
    <n v="8"/>
    <x v="0"/>
    <n v="0"/>
    <n v="0"/>
    <n v="0"/>
    <n v="0"/>
    <n v="0"/>
    <n v="0"/>
    <n v="5"/>
    <n v="5"/>
    <s v="43730ME"/>
    <x v="3"/>
  </r>
  <r>
    <n v="34"/>
    <s v="Malika CLAESSEN"/>
    <d v="2006-09-20T00:00:00"/>
    <x v="8"/>
    <n v="3"/>
    <n v="2"/>
    <n v="1"/>
    <m/>
    <m/>
    <m/>
    <n v="1"/>
    <x v="0"/>
    <n v="0"/>
    <n v="0"/>
    <n v="0"/>
    <n v="0"/>
    <n v="0"/>
    <n v="0"/>
    <n v="20"/>
    <n v="20"/>
    <s v="43730G13"/>
    <x v="0"/>
  </r>
  <r>
    <n v="50"/>
    <s v="Maxim VAN ROOSBROECK"/>
    <d v="2002-10-20T00:00:00"/>
    <x v="8"/>
    <n v="3"/>
    <n v="2"/>
    <n v="1"/>
    <m/>
    <m/>
    <n v="3"/>
    <n v="5"/>
    <x v="0"/>
    <n v="0"/>
    <n v="0"/>
    <n v="0"/>
    <n v="0"/>
    <n v="0"/>
    <n v="0"/>
    <n v="9"/>
    <n v="9"/>
    <s v="43730B17"/>
    <x v="1"/>
  </r>
  <r>
    <n v="33"/>
    <s v="Yan SLEGERS"/>
    <d v="2000-06-10T00:00:00"/>
    <x v="8"/>
    <n v="4"/>
    <n v="4"/>
    <n v="6"/>
    <m/>
    <m/>
    <n v="7"/>
    <m/>
    <x v="0"/>
    <n v="0"/>
    <n v="0"/>
    <n v="0"/>
    <n v="0"/>
    <n v="0"/>
    <n v="0"/>
    <n v="0"/>
    <n v="0"/>
    <s v="43730ME"/>
    <x v="2"/>
  </r>
  <r>
    <n v="711"/>
    <s v="Ghinio VAN DE WEYER"/>
    <d v="1994-08-25T00:00:00"/>
    <x v="8"/>
    <n v="3"/>
    <n v="4"/>
    <n v="6"/>
    <m/>
    <m/>
    <n v="8"/>
    <m/>
    <x v="0"/>
    <n v="0"/>
    <n v="0"/>
    <n v="0"/>
    <n v="0"/>
    <n v="0"/>
    <n v="0"/>
    <n v="0"/>
    <n v="0"/>
    <s v="43730ME"/>
    <x v="3"/>
  </r>
  <r>
    <n v="243"/>
    <s v="Jorrit RUTTEN"/>
    <d v="2002-10-05T00:00:00"/>
    <x v="9"/>
    <n v="1"/>
    <n v="2"/>
    <n v="1"/>
    <m/>
    <m/>
    <n v="1"/>
    <n v="4"/>
    <x v="0"/>
    <n v="0"/>
    <n v="0"/>
    <n v="0"/>
    <n v="0"/>
    <n v="0"/>
    <n v="0"/>
    <n v="11"/>
    <n v="11"/>
    <s v="43730B17"/>
    <x v="0"/>
  </r>
  <r>
    <n v="248"/>
    <s v="Valerie VOSSEN"/>
    <d v="2004-09-30T00:00:00"/>
    <x v="9"/>
    <n v="3"/>
    <n v="4"/>
    <n v="6"/>
    <m/>
    <m/>
    <m/>
    <n v="4"/>
    <x v="0"/>
    <n v="0"/>
    <n v="0"/>
    <n v="0"/>
    <n v="0"/>
    <n v="0"/>
    <n v="0"/>
    <n v="11"/>
    <n v="11"/>
    <s v="43730G15"/>
    <x v="1"/>
  </r>
  <r>
    <n v="28"/>
    <s v="Zoe SCHAERLAEKEN"/>
    <d v="2003-03-01T00:00:00"/>
    <x v="9"/>
    <n v="5"/>
    <n v="5"/>
    <n v="4"/>
    <m/>
    <m/>
    <m/>
    <n v="6"/>
    <x v="0"/>
    <n v="0"/>
    <n v="0"/>
    <n v="0"/>
    <n v="0"/>
    <n v="0"/>
    <n v="0"/>
    <n v="7"/>
    <n v="7"/>
    <s v="43730G15"/>
    <x v="2"/>
  </r>
  <r>
    <n v="53"/>
    <s v="Kayan SCHAERLAEKEN"/>
    <d v="2004-05-04T00:00:00"/>
    <x v="9"/>
    <n v="4"/>
    <n v="3"/>
    <n v="2"/>
    <m/>
    <n v="2"/>
    <n v="4"/>
    <n v="7"/>
    <x v="0"/>
    <n v="0"/>
    <n v="0"/>
    <n v="0"/>
    <n v="0"/>
    <n v="0"/>
    <n v="0"/>
    <n v="6"/>
    <n v="6"/>
    <s v="43730B15"/>
    <x v="3"/>
  </r>
  <r>
    <n v="76"/>
    <s v="Ethane BOURGUIGNON"/>
    <d v="2005-02-09T00:00:00"/>
    <x v="10"/>
    <n v="1"/>
    <n v="1"/>
    <n v="1"/>
    <m/>
    <m/>
    <n v="1"/>
    <n v="1"/>
    <x v="0"/>
    <n v="1"/>
    <n v="0"/>
    <n v="0"/>
    <n v="0"/>
    <n v="0"/>
    <n v="0"/>
    <n v="20"/>
    <n v="20"/>
    <s v="43730B14"/>
    <x v="0"/>
  </r>
  <r>
    <n v="11"/>
    <s v="Aiko GOMMERS"/>
    <d v="2004-03-18T00:00:00"/>
    <x v="10"/>
    <n v="2"/>
    <n v="2"/>
    <n v="3"/>
    <m/>
    <m/>
    <m/>
    <n v="3"/>
    <x v="0"/>
    <n v="0"/>
    <n v="0"/>
    <n v="0"/>
    <n v="0"/>
    <n v="0"/>
    <n v="0"/>
    <n v="13"/>
    <n v="13"/>
    <s v="43730G15"/>
    <x v="1"/>
  </r>
  <r>
    <n v="81"/>
    <s v="Mika OOMS"/>
    <d v="2007-02-15T00:00:00"/>
    <x v="10"/>
    <n v="2"/>
    <n v="4"/>
    <n v="1"/>
    <m/>
    <m/>
    <n v="3"/>
    <n v="8"/>
    <x v="0"/>
    <n v="1"/>
    <n v="0"/>
    <n v="0"/>
    <n v="0"/>
    <n v="0"/>
    <n v="0"/>
    <n v="5"/>
    <n v="5"/>
    <s v="43730B12"/>
    <x v="2"/>
  </r>
  <r>
    <n v="606"/>
    <s v="Yorgi PICCART"/>
    <d v="2006-06-14T00:00:00"/>
    <x v="10"/>
    <n v="1"/>
    <n v="3"/>
    <n v="2"/>
    <m/>
    <n v="2"/>
    <n v="3"/>
    <n v="8"/>
    <x v="0"/>
    <n v="1"/>
    <n v="0"/>
    <n v="0"/>
    <n v="0"/>
    <n v="0"/>
    <n v="0"/>
    <n v="5"/>
    <n v="5"/>
    <s v="43730B13"/>
    <x v="3"/>
  </r>
  <r>
    <n v="39"/>
    <s v="Jordi VAN BOUCHOUT"/>
    <d v="1996-10-02T00:00:00"/>
    <x v="11"/>
    <n v="2"/>
    <n v="2"/>
    <n v="2"/>
    <m/>
    <m/>
    <m/>
    <n v="2"/>
    <x v="0"/>
    <n v="0"/>
    <n v="0"/>
    <n v="0"/>
    <n v="0"/>
    <n v="0"/>
    <n v="0"/>
    <n v="16"/>
    <n v="16"/>
    <s v="43730C29"/>
    <x v="0"/>
  </r>
  <r>
    <n v="67"/>
    <s v="Ferre T´SEYEN"/>
    <d v="2006-06-26T00:00:00"/>
    <x v="11"/>
    <n v="2"/>
    <n v="1"/>
    <n v="1"/>
    <m/>
    <n v="1"/>
    <n v="1"/>
    <n v="3"/>
    <x v="0"/>
    <n v="1"/>
    <n v="0"/>
    <n v="0"/>
    <n v="0"/>
    <n v="0"/>
    <n v="0"/>
    <n v="13"/>
    <n v="13"/>
    <s v="43730B13"/>
    <x v="1"/>
  </r>
  <r>
    <n v="118"/>
    <s v="Lowie NULENS"/>
    <d v="2006-01-16T00:00:00"/>
    <x v="11"/>
    <n v="1"/>
    <n v="2"/>
    <n v="1"/>
    <m/>
    <n v="2"/>
    <n v="1"/>
    <n v="7"/>
    <x v="0"/>
    <n v="1"/>
    <n v="0"/>
    <n v="0"/>
    <n v="0"/>
    <n v="0"/>
    <n v="0"/>
    <n v="6"/>
    <n v="6"/>
    <s v="43730B13"/>
    <x v="2"/>
  </r>
  <r>
    <n v="16"/>
    <s v="Thomas WILLEMS"/>
    <d v="2004-10-02T00:00:00"/>
    <x v="11"/>
    <n v="2"/>
    <n v="3"/>
    <n v="2"/>
    <m/>
    <n v="3"/>
    <n v="8"/>
    <m/>
    <x v="0"/>
    <n v="0"/>
    <n v="0"/>
    <n v="0"/>
    <n v="0"/>
    <n v="0"/>
    <n v="0"/>
    <n v="0"/>
    <n v="0"/>
    <s v="43730B15"/>
    <x v="3"/>
  </r>
  <r>
    <n v="45"/>
    <s v="Zoë WOLFS"/>
    <d v="2004-04-04T00:00:00"/>
    <x v="12"/>
    <n v="1"/>
    <n v="1"/>
    <n v="1"/>
    <m/>
    <m/>
    <m/>
    <n v="1"/>
    <x v="0"/>
    <n v="0"/>
    <n v="0"/>
    <n v="0"/>
    <n v="0"/>
    <n v="0"/>
    <n v="0"/>
    <n v="20"/>
    <n v="20"/>
    <s v="43730D05"/>
    <x v="0"/>
  </r>
  <r>
    <n v="93"/>
    <s v="Lore WOLFS"/>
    <d v="2007-12-19T00:00:00"/>
    <x v="12"/>
    <n v="2"/>
    <n v="4"/>
    <n v="2"/>
    <m/>
    <m/>
    <n v="2"/>
    <n v="2"/>
    <x v="0"/>
    <n v="0"/>
    <n v="0"/>
    <n v="0"/>
    <n v="0"/>
    <n v="0"/>
    <n v="0"/>
    <n v="16"/>
    <n v="16"/>
    <s v="43730G11"/>
    <x v="1"/>
  </r>
  <r>
    <n v="94"/>
    <s v="Tjörven MERTENS"/>
    <d v="2005-01-28T00:00:00"/>
    <x v="12"/>
    <n v="1"/>
    <n v="1"/>
    <n v="1"/>
    <m/>
    <m/>
    <n v="1"/>
    <n v="4"/>
    <x v="0"/>
    <n v="1"/>
    <n v="0"/>
    <n v="0"/>
    <n v="0"/>
    <n v="0"/>
    <n v="0"/>
    <n v="11"/>
    <n v="11"/>
    <s v="43730B14"/>
    <x v="2"/>
  </r>
  <r>
    <n v="17"/>
    <s v="Lotte WOLFS"/>
    <d v="2006-02-23T00:00:00"/>
    <x v="12"/>
    <n v="3"/>
    <n v="2"/>
    <n v="3"/>
    <m/>
    <m/>
    <m/>
    <n v="4"/>
    <x v="0"/>
    <n v="0"/>
    <n v="0"/>
    <n v="0"/>
    <n v="0"/>
    <n v="0"/>
    <n v="0"/>
    <n v="11"/>
    <n v="11"/>
    <s v="43730G13"/>
    <x v="3"/>
  </r>
  <r>
    <n v="12"/>
    <s v="Dries BROUNS"/>
    <d v="2007-06-02T00:00:00"/>
    <x v="0"/>
    <n v="1"/>
    <n v="1"/>
    <n v="1"/>
    <m/>
    <m/>
    <n v="1"/>
    <n v="1"/>
    <x v="1"/>
    <n v="0"/>
    <n v="0"/>
    <n v="0"/>
    <n v="0"/>
    <n v="0"/>
    <n v="0"/>
    <n v="20"/>
    <n v="20"/>
    <s v="43702B12"/>
    <x v="0"/>
  </r>
  <r>
    <n v="51"/>
    <s v="Dieter BROUNS"/>
    <d v="2005-01-01T00:00:00"/>
    <x v="0"/>
    <n v="3"/>
    <n v="3"/>
    <n v="1"/>
    <m/>
    <m/>
    <n v="3"/>
    <n v="3"/>
    <x v="1"/>
    <n v="0"/>
    <n v="0"/>
    <n v="0"/>
    <n v="0"/>
    <n v="0"/>
    <n v="0"/>
    <n v="13"/>
    <n v="13"/>
    <s v="43702B14"/>
    <x v="1"/>
  </r>
  <r>
    <n v="7"/>
    <s v="Sanne LUMBEECK"/>
    <d v="2007-01-12T00:00:00"/>
    <x v="1"/>
    <n v="1"/>
    <n v="1"/>
    <n v="1"/>
    <m/>
    <m/>
    <m/>
    <n v="1"/>
    <x v="1"/>
    <n v="0"/>
    <n v="0"/>
    <n v="0"/>
    <n v="0"/>
    <n v="0"/>
    <n v="0"/>
    <n v="20"/>
    <n v="20"/>
    <s v="43702G11"/>
    <x v="0"/>
  </r>
  <r>
    <n v="76"/>
    <s v="Rune ROEFS"/>
    <d v="2006-05-29T00:00:00"/>
    <x v="1"/>
    <n v="1"/>
    <n v="2"/>
    <n v="1"/>
    <m/>
    <m/>
    <n v="1"/>
    <n v="3"/>
    <x v="1"/>
    <n v="0"/>
    <n v="0"/>
    <n v="0"/>
    <n v="0"/>
    <n v="0"/>
    <n v="0"/>
    <n v="13"/>
    <n v="13"/>
    <s v="43702B13"/>
    <x v="1"/>
  </r>
  <r>
    <n v="65"/>
    <s v="Nathan DE FAUW"/>
    <d v="2005-07-26T00:00:00"/>
    <x v="1"/>
    <n v="2"/>
    <n v="1"/>
    <n v="1"/>
    <m/>
    <m/>
    <n v="2"/>
    <n v="6"/>
    <x v="1"/>
    <n v="0"/>
    <n v="0"/>
    <n v="0"/>
    <n v="0"/>
    <n v="0"/>
    <n v="0"/>
    <n v="7"/>
    <n v="7"/>
    <s v="43702B14"/>
    <x v="2"/>
  </r>
  <r>
    <n v="86"/>
    <s v="Brent SOMMEN"/>
    <d v="2001-06-12T00:00:00"/>
    <x v="1"/>
    <n v="2"/>
    <n v="1"/>
    <n v="1"/>
    <m/>
    <m/>
    <m/>
    <n v="8"/>
    <x v="1"/>
    <n v="0"/>
    <n v="0"/>
    <n v="0"/>
    <n v="0"/>
    <n v="0"/>
    <n v="0"/>
    <n v="5"/>
    <n v="5"/>
    <s v="43702B17"/>
    <x v="3"/>
  </r>
  <r>
    <n v="115"/>
    <s v="Geoffrey DE WIT"/>
    <d v="2007-05-12T00:00:00"/>
    <x v="2"/>
    <n v="2"/>
    <n v="3"/>
    <n v="1"/>
    <m/>
    <m/>
    <n v="3"/>
    <n v="7"/>
    <x v="1"/>
    <n v="0"/>
    <n v="0"/>
    <n v="0"/>
    <n v="0"/>
    <n v="0"/>
    <n v="0"/>
    <n v="6"/>
    <n v="6"/>
    <s v="43702B12"/>
    <x v="0"/>
  </r>
  <r>
    <n v="89"/>
    <s v="Mats FOBE"/>
    <d v="2006-04-06T00:00:00"/>
    <x v="2"/>
    <n v="2"/>
    <n v="3"/>
    <n v="3"/>
    <m/>
    <m/>
    <n v="8"/>
    <m/>
    <x v="1"/>
    <n v="0"/>
    <n v="0"/>
    <n v="0"/>
    <n v="0"/>
    <n v="0"/>
    <n v="0"/>
    <n v="0"/>
    <n v="0"/>
    <s v="43702B13"/>
    <x v="1"/>
  </r>
  <r>
    <n v="40"/>
    <s v="Jens HUYBRECHTS"/>
    <d v="2005-12-11T00:00:00"/>
    <x v="2"/>
    <n v="6"/>
    <n v="3"/>
    <n v="4"/>
    <m/>
    <m/>
    <n v="7"/>
    <m/>
    <x v="1"/>
    <n v="0"/>
    <n v="0"/>
    <n v="0"/>
    <n v="0"/>
    <n v="0"/>
    <n v="0"/>
    <n v="0"/>
    <n v="0"/>
    <s v="43702B14"/>
    <x v="2"/>
  </r>
  <r>
    <n v="444"/>
    <s v="Jari CAMMANS"/>
    <d v="1996-07-04T00:00:00"/>
    <x v="3"/>
    <n v="1"/>
    <n v="1"/>
    <n v="1"/>
    <m/>
    <m/>
    <m/>
    <n v="1"/>
    <x v="1"/>
    <n v="0"/>
    <n v="0"/>
    <n v="0"/>
    <n v="0"/>
    <n v="0"/>
    <n v="0"/>
    <n v="20"/>
    <n v="20"/>
    <s v="43702B19"/>
    <x v="0"/>
  </r>
  <r>
    <n v="15"/>
    <s v="Robbe VERSCHUEREN"/>
    <d v="2000-09-20T00:00:00"/>
    <x v="3"/>
    <n v="1"/>
    <n v="1"/>
    <n v="1"/>
    <m/>
    <m/>
    <m/>
    <n v="1"/>
    <x v="1"/>
    <n v="0"/>
    <n v="0"/>
    <n v="0"/>
    <n v="0"/>
    <n v="0"/>
    <n v="0"/>
    <n v="20"/>
    <n v="20"/>
    <s v="43702C29"/>
    <x v="1"/>
  </r>
  <r>
    <n v="15"/>
    <s v="Britt BAETENS"/>
    <d v="2002-02-21T00:00:00"/>
    <x v="3"/>
    <n v="2"/>
    <n v="4"/>
    <n v="2"/>
    <m/>
    <m/>
    <m/>
    <n v="3"/>
    <x v="1"/>
    <n v="0"/>
    <n v="0"/>
    <n v="0"/>
    <n v="0"/>
    <n v="0"/>
    <n v="0"/>
    <n v="13"/>
    <n v="13"/>
    <s v="43702D05"/>
    <x v="2"/>
  </r>
  <r>
    <n v="26"/>
    <s v="Rico VAN DE VOORDE"/>
    <d v="2000-10-12T00:00:00"/>
    <x v="3"/>
    <n v="1"/>
    <n v="1"/>
    <n v="1"/>
    <m/>
    <m/>
    <m/>
    <n v="7"/>
    <x v="1"/>
    <n v="0"/>
    <n v="0"/>
    <n v="0"/>
    <n v="0"/>
    <n v="0"/>
    <n v="0"/>
    <n v="6"/>
    <n v="6"/>
    <s v="43702ME"/>
    <x v="3"/>
  </r>
  <r>
    <n v="100"/>
    <s v="Julie HEUSEQUIN"/>
    <d v="2001-08-31T00:00:00"/>
    <x v="4"/>
    <n v="1"/>
    <n v="1"/>
    <n v="1"/>
    <m/>
    <m/>
    <m/>
    <n v="1"/>
    <x v="1"/>
    <n v="0"/>
    <n v="0"/>
    <n v="0"/>
    <n v="0"/>
    <n v="0"/>
    <n v="0"/>
    <n v="20"/>
    <n v="20"/>
    <s v="43702G15"/>
    <x v="0"/>
  </r>
  <r>
    <n v="31"/>
    <s v="Femke VERELST"/>
    <d v="2003-03-21T00:00:00"/>
    <x v="4"/>
    <n v="2"/>
    <n v="1"/>
    <n v="1"/>
    <m/>
    <m/>
    <m/>
    <n v="4"/>
    <x v="1"/>
    <n v="0"/>
    <n v="0"/>
    <n v="0"/>
    <n v="0"/>
    <n v="0"/>
    <n v="0"/>
    <n v="11"/>
    <n v="11"/>
    <s v="43702D05"/>
    <x v="1"/>
  </r>
  <r>
    <n v="43"/>
    <s v="Merel VAN GASTEL"/>
    <d v="2005-12-30T00:00:00"/>
    <x v="4"/>
    <n v="4"/>
    <n v="2"/>
    <n v="3"/>
    <m/>
    <m/>
    <m/>
    <n v="5"/>
    <x v="1"/>
    <n v="0"/>
    <n v="0"/>
    <n v="0"/>
    <n v="0"/>
    <n v="0"/>
    <n v="0"/>
    <n v="9"/>
    <n v="9"/>
    <s v="43702G13"/>
    <x v="2"/>
  </r>
  <r>
    <n v="71"/>
    <s v="Wesley VAN GASTEL"/>
    <d v="1979-10-05T00:00:00"/>
    <x v="4"/>
    <n v="3"/>
    <n v="4"/>
    <n v="4"/>
    <m/>
    <m/>
    <m/>
    <n v="7"/>
    <x v="1"/>
    <n v="0"/>
    <n v="0"/>
    <n v="0"/>
    <n v="0"/>
    <n v="0"/>
    <n v="0"/>
    <n v="6"/>
    <n v="6"/>
    <s v="43702C40"/>
    <x v="3"/>
  </r>
  <r>
    <n v="53"/>
    <s v="Seppe BEIJENS"/>
    <d v="1996-10-22T00:00:00"/>
    <x v="5"/>
    <n v="2"/>
    <n v="3"/>
    <n v="2"/>
    <m/>
    <m/>
    <m/>
    <n v="3"/>
    <x v="1"/>
    <n v="0"/>
    <n v="0"/>
    <n v="0"/>
    <n v="0"/>
    <n v="0"/>
    <n v="0"/>
    <n v="13"/>
    <n v="13"/>
    <s v="43702B19"/>
    <x v="0"/>
  </r>
  <r>
    <n v="94"/>
    <s v="Yeno VINGERHOETS"/>
    <d v="2006-04-05T00:00:00"/>
    <x v="5"/>
    <n v="2"/>
    <n v="2"/>
    <n v="1"/>
    <m/>
    <m/>
    <n v="3"/>
    <n v="4"/>
    <x v="1"/>
    <n v="0"/>
    <n v="0"/>
    <n v="0"/>
    <n v="0"/>
    <n v="0"/>
    <n v="0"/>
    <n v="11"/>
    <n v="11"/>
    <s v="43702B13"/>
    <x v="1"/>
  </r>
  <r>
    <n v="31"/>
    <s v="Britt HUYBRECHTS"/>
    <d v="2005-12-11T00:00:00"/>
    <x v="5"/>
    <n v="2"/>
    <n v="2"/>
    <n v="3"/>
    <m/>
    <m/>
    <m/>
    <n v="4"/>
    <x v="1"/>
    <n v="0"/>
    <n v="0"/>
    <n v="0"/>
    <n v="0"/>
    <n v="0"/>
    <n v="0"/>
    <n v="11"/>
    <n v="11"/>
    <s v="43702G13"/>
    <x v="2"/>
  </r>
  <r>
    <n v="93"/>
    <s v="Jorre VANDERLINDEN"/>
    <d v="2002-01-11T00:00:00"/>
    <x v="5"/>
    <n v="3"/>
    <n v="5"/>
    <n v="2"/>
    <m/>
    <m/>
    <m/>
    <n v="6"/>
    <x v="1"/>
    <n v="0"/>
    <n v="0"/>
    <n v="0"/>
    <n v="0"/>
    <n v="0"/>
    <n v="0"/>
    <n v="7"/>
    <n v="7"/>
    <s v="43702B17"/>
    <x v="3"/>
  </r>
  <r>
    <n v="169"/>
    <s v="Svendsen GOEMAN"/>
    <d v="1997-08-26T00:00:00"/>
    <x v="6"/>
    <n v="4"/>
    <n v="2"/>
    <n v="3"/>
    <m/>
    <m/>
    <m/>
    <n v="4"/>
    <x v="1"/>
    <n v="0"/>
    <n v="0"/>
    <n v="0"/>
    <n v="0"/>
    <n v="0"/>
    <n v="0"/>
    <n v="11"/>
    <n v="11"/>
    <s v="43702C29"/>
    <x v="0"/>
  </r>
  <r>
    <n v="37"/>
    <s v="Brend VAN AERSCHOT"/>
    <d v="2007-01-17T00:00:00"/>
    <x v="6"/>
    <n v="4"/>
    <n v="2"/>
    <n v="3"/>
    <m/>
    <m/>
    <n v="4"/>
    <n v="6"/>
    <x v="1"/>
    <n v="0"/>
    <n v="0"/>
    <n v="0"/>
    <n v="0"/>
    <n v="0"/>
    <n v="0"/>
    <n v="7"/>
    <n v="7"/>
    <s v="43702B12"/>
    <x v="1"/>
  </r>
  <r>
    <n v="77"/>
    <s v="Gerben GOEMAN"/>
    <d v="2002-04-19T00:00:00"/>
    <x v="6"/>
    <n v="3"/>
    <n v="4"/>
    <n v="3"/>
    <m/>
    <m/>
    <m/>
    <n v="6"/>
    <x v="1"/>
    <n v="0"/>
    <n v="0"/>
    <n v="0"/>
    <n v="0"/>
    <n v="0"/>
    <n v="0"/>
    <n v="7"/>
    <n v="7"/>
    <s v="43702C29"/>
    <x v="2"/>
  </r>
  <r>
    <n v="98"/>
    <s v="Kobe HEREMANS"/>
    <d v="2000-02-28T00:00:00"/>
    <x v="6"/>
    <n v="2"/>
    <n v="6"/>
    <n v="4"/>
    <m/>
    <m/>
    <m/>
    <n v="6"/>
    <x v="1"/>
    <n v="0"/>
    <n v="0"/>
    <n v="0"/>
    <n v="0"/>
    <n v="0"/>
    <n v="0"/>
    <n v="7"/>
    <n v="7"/>
    <s v="43702ME"/>
    <x v="3"/>
  </r>
  <r>
    <n v="2"/>
    <s v="Wannes MAGDELIJNS"/>
    <d v="2004-01-19T00:00:00"/>
    <x v="7"/>
    <n v="1"/>
    <n v="1"/>
    <n v="4"/>
    <m/>
    <m/>
    <n v="1"/>
    <n v="1"/>
    <x v="1"/>
    <n v="0"/>
    <n v="0"/>
    <n v="0"/>
    <n v="0"/>
    <n v="0"/>
    <n v="0"/>
    <n v="20"/>
    <n v="20"/>
    <s v="43702B15"/>
    <x v="0"/>
  </r>
  <r>
    <n v="14"/>
    <s v="Verona VAN MOL"/>
    <d v="2005-05-17T00:00:00"/>
    <x v="7"/>
    <n v="1"/>
    <n v="1"/>
    <n v="1"/>
    <m/>
    <m/>
    <m/>
    <n v="1"/>
    <x v="1"/>
    <n v="0"/>
    <n v="0"/>
    <n v="0"/>
    <n v="0"/>
    <n v="0"/>
    <n v="0"/>
    <n v="20"/>
    <n v="20"/>
    <s v="43702G13"/>
    <x v="1"/>
  </r>
  <r>
    <n v="896"/>
    <s v="Joffrey WOUTERS"/>
    <d v="1996-08-13T00:00:00"/>
    <x v="7"/>
    <n v="1"/>
    <n v="2"/>
    <n v="1"/>
    <m/>
    <m/>
    <m/>
    <n v="1"/>
    <x v="1"/>
    <n v="0"/>
    <n v="0"/>
    <n v="0"/>
    <n v="0"/>
    <n v="0"/>
    <n v="0"/>
    <n v="20"/>
    <n v="20"/>
    <s v="43702ME"/>
    <x v="2"/>
  </r>
  <r>
    <n v="223"/>
    <s v="Sem BOECKX"/>
    <d v="2006-03-22T00:00:00"/>
    <x v="7"/>
    <n v="1"/>
    <n v="1"/>
    <n v="4"/>
    <m/>
    <m/>
    <n v="7"/>
    <m/>
    <x v="1"/>
    <n v="0"/>
    <n v="0"/>
    <n v="0"/>
    <n v="0"/>
    <n v="0"/>
    <n v="0"/>
    <n v="0"/>
    <n v="0"/>
    <s v="43702B13"/>
    <x v="3"/>
  </r>
  <r>
    <n v="34"/>
    <s v="Malika CLAESSEN"/>
    <d v="2006-09-20T00:00:00"/>
    <x v="8"/>
    <n v="3"/>
    <n v="4"/>
    <n v="2"/>
    <m/>
    <m/>
    <m/>
    <n v="6"/>
    <x v="1"/>
    <n v="0"/>
    <n v="0"/>
    <n v="0"/>
    <n v="0"/>
    <n v="0"/>
    <n v="0"/>
    <n v="7"/>
    <n v="7"/>
    <s v="43702G13"/>
    <x v="0"/>
  </r>
  <r>
    <n v="51"/>
    <s v="Bo ILEGEMS"/>
    <d v="2004-04-13T00:00:00"/>
    <x v="8"/>
    <n v="3"/>
    <n v="4"/>
    <n v="5"/>
    <m/>
    <m/>
    <m/>
    <n v="7"/>
    <x v="1"/>
    <n v="0"/>
    <n v="0"/>
    <n v="0"/>
    <n v="0"/>
    <n v="0"/>
    <n v="0"/>
    <n v="6"/>
    <n v="6"/>
    <s v="43702C16"/>
    <x v="1"/>
  </r>
  <r>
    <n v="29"/>
    <s v="Sam ILEGEMS"/>
    <d v="2000-08-11T00:00:00"/>
    <x v="8"/>
    <n v="6"/>
    <n v="6"/>
    <n v="5"/>
    <m/>
    <m/>
    <m/>
    <m/>
    <x v="1"/>
    <n v="0"/>
    <n v="0"/>
    <n v="0"/>
    <n v="0"/>
    <n v="0"/>
    <n v="0"/>
    <n v="0"/>
    <n v="0"/>
    <s v="43702D05"/>
    <x v="2"/>
  </r>
  <r>
    <n v="243"/>
    <s v="Jorrit RUTTEN"/>
    <d v="2002-10-05T00:00:00"/>
    <x v="9"/>
    <n v="1"/>
    <n v="1"/>
    <n v="6"/>
    <m/>
    <m/>
    <m/>
    <n v="3"/>
    <x v="1"/>
    <n v="0"/>
    <n v="0"/>
    <n v="0"/>
    <n v="0"/>
    <n v="0"/>
    <n v="0"/>
    <n v="13"/>
    <n v="13"/>
    <s v="43702B17"/>
    <x v="0"/>
  </r>
  <r>
    <n v="28"/>
    <s v="Zoe SCHAERLAEKEN"/>
    <d v="2003-03-01T00:00:00"/>
    <x v="9"/>
    <n v="4"/>
    <n v="5"/>
    <n v="3"/>
    <m/>
    <m/>
    <m/>
    <n v="4"/>
    <x v="1"/>
    <n v="0"/>
    <n v="0"/>
    <n v="0"/>
    <n v="0"/>
    <n v="0"/>
    <n v="0"/>
    <n v="11"/>
    <n v="11"/>
    <s v="43702G15"/>
    <x v="1"/>
  </r>
  <r>
    <n v="248"/>
    <s v="Valerie VOSSEN"/>
    <d v="2004-09-30T00:00:00"/>
    <x v="9"/>
    <n v="2"/>
    <n v="3"/>
    <n v="4"/>
    <m/>
    <m/>
    <m/>
    <n v="5"/>
    <x v="1"/>
    <n v="0"/>
    <n v="0"/>
    <n v="0"/>
    <n v="0"/>
    <n v="0"/>
    <n v="0"/>
    <n v="9"/>
    <n v="9"/>
    <s v="43702G15"/>
    <x v="2"/>
  </r>
  <r>
    <n v="30"/>
    <s v="Julie NICOLAES"/>
    <d v="2004-01-01T00:00:00"/>
    <x v="9"/>
    <n v="6"/>
    <n v="6"/>
    <n v="6"/>
    <m/>
    <m/>
    <m/>
    <n v="6"/>
    <x v="1"/>
    <n v="0"/>
    <n v="0"/>
    <n v="0"/>
    <n v="0"/>
    <n v="0"/>
    <n v="0"/>
    <n v="7"/>
    <n v="7"/>
    <s v="43702G15"/>
    <x v="3"/>
  </r>
  <r>
    <n v="606"/>
    <s v="Yorgi PICCART"/>
    <d v="2006-06-14T00:00:00"/>
    <x v="10"/>
    <n v="2"/>
    <n v="3"/>
    <n v="1"/>
    <m/>
    <m/>
    <n v="2"/>
    <n v="2"/>
    <x v="1"/>
    <n v="0"/>
    <n v="0"/>
    <n v="0"/>
    <n v="0"/>
    <n v="0"/>
    <n v="0"/>
    <n v="16"/>
    <n v="16"/>
    <s v="43702B13"/>
    <x v="0"/>
  </r>
  <r>
    <n v="76"/>
    <s v="Ethane BOURGUIGNON"/>
    <d v="2005-02-09T00:00:00"/>
    <x v="10"/>
    <n v="1"/>
    <n v="1"/>
    <n v="1"/>
    <m/>
    <m/>
    <n v="4"/>
    <n v="2"/>
    <x v="1"/>
    <n v="0"/>
    <n v="0"/>
    <n v="0"/>
    <n v="0"/>
    <n v="0"/>
    <n v="0"/>
    <n v="16"/>
    <n v="16"/>
    <s v="43702B14"/>
    <x v="1"/>
  </r>
  <r>
    <n v="11"/>
    <s v="Aiko GOMMERS"/>
    <d v="2004-03-18T00:00:00"/>
    <x v="10"/>
    <n v="3"/>
    <n v="2"/>
    <n v="2"/>
    <m/>
    <m/>
    <m/>
    <n v="2"/>
    <x v="1"/>
    <n v="0"/>
    <n v="0"/>
    <n v="0"/>
    <n v="0"/>
    <n v="0"/>
    <n v="0"/>
    <n v="16"/>
    <n v="16"/>
    <s v="43702G15"/>
    <x v="2"/>
  </r>
  <r>
    <n v="81"/>
    <s v="Mika OOMS"/>
    <d v="2007-02-15T00:00:00"/>
    <x v="10"/>
    <n v="1"/>
    <n v="1"/>
    <n v="2"/>
    <m/>
    <m/>
    <n v="2"/>
    <n v="5"/>
    <x v="1"/>
    <n v="0"/>
    <n v="0"/>
    <n v="0"/>
    <n v="0"/>
    <n v="0"/>
    <n v="0"/>
    <n v="9"/>
    <n v="9"/>
    <s v="43702B12"/>
    <x v="3"/>
  </r>
  <r>
    <n v="16"/>
    <s v="Thomas WILLEMS"/>
    <d v="2004-10-02T00:00:00"/>
    <x v="11"/>
    <n v="3"/>
    <n v="1"/>
    <n v="1"/>
    <m/>
    <m/>
    <n v="2"/>
    <n v="4"/>
    <x v="1"/>
    <n v="0"/>
    <n v="0"/>
    <n v="0"/>
    <n v="0"/>
    <n v="0"/>
    <n v="0"/>
    <n v="11"/>
    <n v="11"/>
    <s v="43702B15"/>
    <x v="0"/>
  </r>
  <r>
    <n v="118"/>
    <s v="Lowie NULENS"/>
    <d v="2006-01-16T00:00:00"/>
    <x v="11"/>
    <n v="1"/>
    <n v="1"/>
    <n v="2"/>
    <m/>
    <m/>
    <n v="4"/>
    <n v="7"/>
    <x v="1"/>
    <n v="0"/>
    <n v="0"/>
    <n v="0"/>
    <n v="0"/>
    <n v="0"/>
    <n v="0"/>
    <n v="6"/>
    <n v="6"/>
    <s v="43702B13"/>
    <x v="1"/>
  </r>
  <r>
    <n v="27"/>
    <s v="Louis VERHERSTRAETEN"/>
    <d v="2004-08-02T00:00:00"/>
    <x v="11"/>
    <n v="2"/>
    <n v="2"/>
    <n v="3"/>
    <m/>
    <m/>
    <n v="7"/>
    <m/>
    <x v="1"/>
    <n v="0"/>
    <n v="0"/>
    <n v="0"/>
    <n v="0"/>
    <n v="0"/>
    <n v="0"/>
    <n v="0"/>
    <n v="0"/>
    <s v="43702B15"/>
    <x v="2"/>
  </r>
  <r>
    <n v="94"/>
    <s v="Tjörven MERTENS"/>
    <d v="2005-01-28T00:00:00"/>
    <x v="12"/>
    <n v="1"/>
    <n v="7"/>
    <n v="3"/>
    <m/>
    <m/>
    <n v="1"/>
    <n v="1"/>
    <x v="1"/>
    <n v="0"/>
    <n v="0"/>
    <n v="0"/>
    <n v="0"/>
    <n v="0"/>
    <n v="0"/>
    <n v="20"/>
    <n v="20"/>
    <s v="43702B14"/>
    <x v="0"/>
  </r>
  <r>
    <n v="45"/>
    <s v="Zoë WOLFS"/>
    <d v="2004-04-04T00:00:00"/>
    <x v="12"/>
    <n v="1"/>
    <n v="3"/>
    <n v="3"/>
    <m/>
    <m/>
    <m/>
    <n v="1"/>
    <x v="1"/>
    <n v="0"/>
    <n v="0"/>
    <n v="0"/>
    <n v="0"/>
    <n v="0"/>
    <n v="0"/>
    <n v="20"/>
    <n v="20"/>
    <s v="43702D05"/>
    <x v="1"/>
  </r>
  <r>
    <n v="93"/>
    <s v="Lore WOLFS"/>
    <d v="2007-12-19T00:00:00"/>
    <x v="12"/>
    <n v="1"/>
    <n v="5"/>
    <n v="1"/>
    <m/>
    <m/>
    <m/>
    <n v="3"/>
    <x v="1"/>
    <n v="0"/>
    <n v="0"/>
    <n v="0"/>
    <n v="0"/>
    <n v="0"/>
    <n v="0"/>
    <n v="13"/>
    <n v="13"/>
    <s v="43702G11"/>
    <x v="2"/>
  </r>
  <r>
    <n v="17"/>
    <s v="Lotte WOLFS"/>
    <d v="2006-02-23T00:00:00"/>
    <x v="12"/>
    <n v="1"/>
    <n v="3"/>
    <n v="4"/>
    <m/>
    <m/>
    <m/>
    <n v="3"/>
    <x v="1"/>
    <n v="0"/>
    <n v="0"/>
    <n v="0"/>
    <n v="0"/>
    <n v="0"/>
    <n v="0"/>
    <n v="13"/>
    <n v="13"/>
    <s v="43702G13"/>
    <x v="3"/>
  </r>
  <r>
    <n v="12"/>
    <s v="Dries BROUNS"/>
    <d v="2007-06-02T00:00:00"/>
    <x v="0"/>
    <n v="1"/>
    <n v="1"/>
    <n v="1"/>
    <m/>
    <m/>
    <n v="2"/>
    <n v="2"/>
    <x v="2"/>
    <n v="0"/>
    <n v="0"/>
    <n v="0"/>
    <n v="0"/>
    <n v="0"/>
    <n v="0"/>
    <n v="16"/>
    <n v="16"/>
    <s v="43688B12"/>
    <x v="0"/>
  </r>
  <r>
    <n v="51"/>
    <s v="Dieter BROUNS"/>
    <d v="2005-01-01T00:00:00"/>
    <x v="0"/>
    <n v="2"/>
    <n v="3"/>
    <n v="1"/>
    <m/>
    <m/>
    <n v="2"/>
    <n v="2"/>
    <x v="2"/>
    <n v="0"/>
    <n v="0"/>
    <n v="0"/>
    <n v="0"/>
    <n v="0"/>
    <n v="0"/>
    <n v="16"/>
    <n v="16"/>
    <s v="43688B14"/>
    <x v="1"/>
  </r>
  <r>
    <n v="76"/>
    <s v="Rune ROEFS"/>
    <d v="2006-05-29T00:00:00"/>
    <x v="1"/>
    <n v="1"/>
    <n v="1"/>
    <n v="1"/>
    <m/>
    <m/>
    <n v="1"/>
    <n v="1"/>
    <x v="2"/>
    <n v="0"/>
    <n v="0"/>
    <n v="0"/>
    <n v="0"/>
    <n v="0"/>
    <n v="0"/>
    <n v="20"/>
    <n v="20"/>
    <s v="43688B13"/>
    <x v="0"/>
  </r>
  <r>
    <n v="7"/>
    <s v="Sanne LUMBEECK"/>
    <d v="2007-01-12T00:00:00"/>
    <x v="1"/>
    <n v="1"/>
    <n v="1"/>
    <n v="1"/>
    <m/>
    <m/>
    <m/>
    <n v="1"/>
    <x v="2"/>
    <n v="0"/>
    <n v="0"/>
    <n v="0"/>
    <n v="0"/>
    <n v="0"/>
    <n v="0"/>
    <n v="20"/>
    <n v="20"/>
    <s v="43688G11"/>
    <x v="1"/>
  </r>
  <r>
    <n v="44"/>
    <s v="Mathijn BOGAERT"/>
    <d v="2000-11-22T00:00:00"/>
    <x v="1"/>
    <n v="1"/>
    <n v="2"/>
    <n v="2"/>
    <m/>
    <m/>
    <m/>
    <n v="1"/>
    <x v="2"/>
    <n v="0"/>
    <n v="0"/>
    <n v="0"/>
    <n v="0"/>
    <n v="0"/>
    <n v="0"/>
    <n v="20"/>
    <n v="20"/>
    <s v="43688ME"/>
    <x v="2"/>
  </r>
  <r>
    <n v="65"/>
    <s v="Nathan DE FAUW"/>
    <d v="2005-07-26T00:00:00"/>
    <x v="1"/>
    <n v="7"/>
    <n v="8"/>
    <n v="9"/>
    <m/>
    <m/>
    <m/>
    <m/>
    <x v="2"/>
    <n v="0"/>
    <n v="0"/>
    <n v="0"/>
    <n v="0"/>
    <n v="0"/>
    <n v="0"/>
    <n v="0"/>
    <n v="0"/>
    <s v="43688B14"/>
    <x v="3"/>
  </r>
  <r>
    <n v="115"/>
    <s v="Geoffrey DE WIT"/>
    <d v="2007-05-12T00:00:00"/>
    <x v="2"/>
    <n v="2"/>
    <n v="4"/>
    <n v="3"/>
    <m/>
    <m/>
    <n v="3"/>
    <n v="5"/>
    <x v="2"/>
    <n v="0"/>
    <n v="0"/>
    <n v="0"/>
    <n v="0"/>
    <n v="0"/>
    <n v="0"/>
    <n v="9"/>
    <n v="9"/>
    <s v="43688B12"/>
    <x v="0"/>
  </r>
  <r>
    <n v="40"/>
    <s v="Jens HUYBRECHTS"/>
    <d v="2005-12-11T00:00:00"/>
    <x v="2"/>
    <n v="5"/>
    <n v="7"/>
    <n v="3"/>
    <m/>
    <m/>
    <n v="6"/>
    <m/>
    <x v="2"/>
    <n v="0"/>
    <n v="0"/>
    <n v="0"/>
    <n v="0"/>
    <n v="0"/>
    <n v="0"/>
    <n v="0"/>
    <n v="0"/>
    <s v="43688B14"/>
    <x v="1"/>
  </r>
  <r>
    <n v="15"/>
    <s v="Robbe VERSCHUEREN"/>
    <d v="2000-09-20T00:00:00"/>
    <x v="3"/>
    <n v="1"/>
    <n v="1"/>
    <n v="1"/>
    <m/>
    <m/>
    <m/>
    <n v="1"/>
    <x v="2"/>
    <n v="0"/>
    <n v="0"/>
    <n v="0"/>
    <n v="0"/>
    <n v="0"/>
    <n v="0"/>
    <n v="20"/>
    <n v="20"/>
    <s v="43688C29"/>
    <x v="0"/>
  </r>
  <r>
    <n v="117"/>
    <s v="Thibault VAN LAERE"/>
    <d v="2005-11-08T00:00:00"/>
    <x v="3"/>
    <n v="4"/>
    <n v="4"/>
    <n v="3"/>
    <m/>
    <m/>
    <n v="3"/>
    <n v="5"/>
    <x v="2"/>
    <n v="0"/>
    <n v="0"/>
    <n v="0"/>
    <n v="0"/>
    <n v="0"/>
    <n v="0"/>
    <n v="9"/>
    <n v="9"/>
    <s v="43688B14"/>
    <x v="1"/>
  </r>
  <r>
    <n v="151"/>
    <s v="Owen MIELCZAREK"/>
    <d v="2004-02-15T00:00:00"/>
    <x v="3"/>
    <n v="3"/>
    <n v="2"/>
    <n v="2"/>
    <m/>
    <m/>
    <n v="3"/>
    <n v="7"/>
    <x v="2"/>
    <n v="0"/>
    <n v="0"/>
    <n v="0"/>
    <n v="0"/>
    <n v="0"/>
    <n v="0"/>
    <n v="6"/>
    <n v="6"/>
    <s v="43688B15"/>
    <x v="2"/>
  </r>
  <r>
    <n v="56"/>
    <s v="Arno BRAEKEN"/>
    <d v="2003-10-14T00:00:00"/>
    <x v="3"/>
    <n v="5"/>
    <n v="8"/>
    <n v="9"/>
    <m/>
    <m/>
    <m/>
    <m/>
    <x v="2"/>
    <n v="0"/>
    <n v="0"/>
    <n v="0"/>
    <n v="0"/>
    <n v="0"/>
    <n v="0"/>
    <n v="0"/>
    <n v="0"/>
    <s v="43688B15"/>
    <x v="3"/>
  </r>
  <r>
    <n v="71"/>
    <s v="Wesley VAN GASTEL"/>
    <d v="1979-10-05T00:00:00"/>
    <x v="4"/>
    <n v="2"/>
    <n v="3"/>
    <n v="3"/>
    <m/>
    <m/>
    <m/>
    <n v="1"/>
    <x v="2"/>
    <n v="0"/>
    <n v="0"/>
    <n v="0"/>
    <n v="0"/>
    <n v="0"/>
    <n v="0"/>
    <n v="20"/>
    <n v="20"/>
    <s v="43688C40"/>
    <x v="0"/>
  </r>
  <r>
    <n v="100"/>
    <s v="Julie HEUSEQUIN"/>
    <d v="2001-08-31T00:00:00"/>
    <x v="4"/>
    <n v="1"/>
    <n v="1"/>
    <n v="2"/>
    <m/>
    <m/>
    <m/>
    <n v="1"/>
    <x v="2"/>
    <n v="0"/>
    <n v="0"/>
    <n v="0"/>
    <n v="0"/>
    <n v="0"/>
    <n v="0"/>
    <n v="20"/>
    <n v="20"/>
    <s v="43688G15"/>
    <x v="1"/>
  </r>
  <r>
    <n v="31"/>
    <s v="Femke VERELST"/>
    <d v="2003-03-21T00:00:00"/>
    <x v="4"/>
    <n v="3"/>
    <n v="2"/>
    <n v="1"/>
    <m/>
    <m/>
    <m/>
    <n v="5"/>
    <x v="2"/>
    <n v="0"/>
    <n v="0"/>
    <n v="0"/>
    <n v="0"/>
    <n v="0"/>
    <n v="0"/>
    <n v="9"/>
    <n v="9"/>
    <s v="43688D05"/>
    <x v="2"/>
  </r>
  <r>
    <n v="43"/>
    <s v="Merel VAN GASTEL"/>
    <d v="2005-12-30T00:00:00"/>
    <x v="4"/>
    <n v="2"/>
    <n v="2"/>
    <n v="1"/>
    <m/>
    <m/>
    <m/>
    <n v="5"/>
    <x v="2"/>
    <n v="0"/>
    <n v="0"/>
    <n v="0"/>
    <n v="0"/>
    <n v="0"/>
    <n v="0"/>
    <n v="9"/>
    <n v="9"/>
    <s v="43688G13"/>
    <x v="3"/>
  </r>
  <r>
    <n v="94"/>
    <s v="Yeno VINGERHOETS"/>
    <d v="2006-04-05T00:00:00"/>
    <x v="5"/>
    <n v="2"/>
    <n v="2"/>
    <n v="1"/>
    <m/>
    <m/>
    <n v="2"/>
    <n v="3"/>
    <x v="2"/>
    <n v="0"/>
    <n v="0"/>
    <n v="0"/>
    <n v="0"/>
    <n v="0"/>
    <n v="0"/>
    <n v="13"/>
    <n v="13"/>
    <s v="43688B13"/>
    <x v="0"/>
  </r>
  <r>
    <n v="53"/>
    <s v="Seppe BEIJENS"/>
    <d v="1996-10-22T00:00:00"/>
    <x v="5"/>
    <n v="3"/>
    <n v="3"/>
    <n v="2"/>
    <m/>
    <m/>
    <m/>
    <n v="3"/>
    <x v="2"/>
    <n v="0"/>
    <n v="0"/>
    <n v="0"/>
    <n v="0"/>
    <n v="0"/>
    <n v="0"/>
    <n v="13"/>
    <n v="13"/>
    <s v="43688B19"/>
    <x v="1"/>
  </r>
  <r>
    <n v="31"/>
    <s v="Britt HUYBRECHTS"/>
    <d v="2005-12-11T00:00:00"/>
    <x v="5"/>
    <n v="3"/>
    <n v="1"/>
    <n v="3"/>
    <m/>
    <m/>
    <m/>
    <n v="3"/>
    <x v="2"/>
    <n v="0"/>
    <n v="0"/>
    <n v="0"/>
    <n v="0"/>
    <n v="0"/>
    <n v="0"/>
    <n v="13"/>
    <n v="13"/>
    <s v="43688G13"/>
    <x v="2"/>
  </r>
  <r>
    <n v="93"/>
    <s v="Jorre VANDERLINDEN"/>
    <d v="2002-01-11T00:00:00"/>
    <x v="5"/>
    <n v="3"/>
    <n v="3"/>
    <n v="5"/>
    <m/>
    <m/>
    <m/>
    <n v="7"/>
    <x v="2"/>
    <n v="0"/>
    <n v="0"/>
    <n v="0"/>
    <n v="0"/>
    <n v="0"/>
    <n v="0"/>
    <n v="6"/>
    <n v="6"/>
    <s v="43688B17"/>
    <x v="3"/>
  </r>
  <r>
    <n v="95"/>
    <s v="Dennis STEEMANS"/>
    <d v="1999-08-21T00:00:00"/>
    <x v="6"/>
    <n v="1"/>
    <n v="2"/>
    <n v="1"/>
    <m/>
    <m/>
    <m/>
    <n v="1"/>
    <x v="2"/>
    <n v="0"/>
    <n v="0"/>
    <n v="0"/>
    <n v="0"/>
    <n v="0"/>
    <n v="0"/>
    <n v="20"/>
    <n v="20"/>
    <s v="43688B19"/>
    <x v="0"/>
  </r>
  <r>
    <n v="169"/>
    <s v="Svendsen GOEMAN"/>
    <d v="1997-08-26T00:00:00"/>
    <x v="6"/>
    <n v="3"/>
    <n v="3"/>
    <n v="2"/>
    <m/>
    <m/>
    <m/>
    <n v="5"/>
    <x v="2"/>
    <n v="0"/>
    <n v="0"/>
    <n v="0"/>
    <n v="0"/>
    <n v="0"/>
    <n v="0"/>
    <n v="9"/>
    <n v="9"/>
    <s v="43688C29"/>
    <x v="1"/>
  </r>
  <r>
    <n v="77"/>
    <s v="Gerben GOEMAN"/>
    <d v="2002-04-19T00:00:00"/>
    <x v="6"/>
    <n v="4"/>
    <n v="2"/>
    <n v="5"/>
    <m/>
    <m/>
    <m/>
    <n v="7"/>
    <x v="2"/>
    <n v="0"/>
    <n v="0"/>
    <n v="0"/>
    <n v="0"/>
    <n v="0"/>
    <n v="0"/>
    <n v="6"/>
    <n v="6"/>
    <s v="43688C29"/>
    <x v="2"/>
  </r>
  <r>
    <n v="37"/>
    <s v="Brend VAN AERSCHOT"/>
    <d v="2007-01-17T00:00:00"/>
    <x v="6"/>
    <n v="4"/>
    <n v="6"/>
    <n v="4"/>
    <m/>
    <m/>
    <n v="7"/>
    <m/>
    <x v="2"/>
    <n v="0"/>
    <n v="0"/>
    <n v="0"/>
    <n v="0"/>
    <n v="0"/>
    <n v="0"/>
    <n v="0"/>
    <n v="0"/>
    <s v="43688B12"/>
    <x v="3"/>
  </r>
  <r>
    <n v="2"/>
    <s v="Wannes MAGDELIJNS"/>
    <d v="2004-01-19T00:00:00"/>
    <x v="7"/>
    <n v="1"/>
    <n v="1"/>
    <n v="1"/>
    <m/>
    <m/>
    <n v="1"/>
    <n v="1"/>
    <x v="2"/>
    <n v="0"/>
    <n v="0"/>
    <n v="0"/>
    <n v="0"/>
    <n v="0"/>
    <n v="0"/>
    <n v="20"/>
    <n v="20"/>
    <s v="43688B15"/>
    <x v="0"/>
  </r>
  <r>
    <n v="14"/>
    <s v="Verona VAN MOL"/>
    <d v="2005-05-17T00:00:00"/>
    <x v="7"/>
    <n v="1"/>
    <n v="1"/>
    <n v="1"/>
    <m/>
    <m/>
    <m/>
    <n v="1"/>
    <x v="2"/>
    <n v="0"/>
    <n v="0"/>
    <n v="0"/>
    <n v="0"/>
    <n v="0"/>
    <n v="0"/>
    <n v="20"/>
    <n v="20"/>
    <s v="43688G13"/>
    <x v="1"/>
  </r>
  <r>
    <n v="223"/>
    <s v="Sem BOECKX"/>
    <d v="2006-03-22T00:00:00"/>
    <x v="7"/>
    <n v="1"/>
    <n v="1"/>
    <n v="1"/>
    <m/>
    <m/>
    <n v="3"/>
    <n v="4"/>
    <x v="2"/>
    <n v="0"/>
    <n v="0"/>
    <n v="0"/>
    <n v="0"/>
    <n v="0"/>
    <n v="0"/>
    <n v="11"/>
    <n v="11"/>
    <s v="43688B13"/>
    <x v="2"/>
  </r>
  <r>
    <n v="896"/>
    <s v="Joffrey WOUTERS"/>
    <d v="1996-08-13T00:00:00"/>
    <x v="7"/>
    <n v="2"/>
    <n v="2"/>
    <n v="2"/>
    <m/>
    <m/>
    <m/>
    <n v="5"/>
    <x v="2"/>
    <n v="0"/>
    <n v="0"/>
    <n v="0"/>
    <n v="0"/>
    <n v="0"/>
    <n v="0"/>
    <n v="9"/>
    <n v="9"/>
    <s v="43688ME"/>
    <x v="3"/>
  </r>
  <r>
    <n v="34"/>
    <s v="Malika CLAESSEN"/>
    <d v="2006-09-20T00:00:00"/>
    <x v="8"/>
    <n v="2"/>
    <n v="2"/>
    <n v="2"/>
    <m/>
    <m/>
    <m/>
    <n v="6"/>
    <x v="2"/>
    <n v="0"/>
    <n v="0"/>
    <n v="0"/>
    <n v="0"/>
    <n v="0"/>
    <n v="0"/>
    <n v="7"/>
    <n v="7"/>
    <s v="43688G13"/>
    <x v="0"/>
  </r>
  <r>
    <n v="50"/>
    <s v="Maxim VAN ROOSBROECK"/>
    <d v="2002-10-20T00:00:00"/>
    <x v="8"/>
    <n v="5"/>
    <n v="2"/>
    <n v="1"/>
    <m/>
    <m/>
    <m/>
    <n v="8"/>
    <x v="2"/>
    <n v="0"/>
    <n v="0"/>
    <n v="0"/>
    <n v="0"/>
    <n v="0"/>
    <n v="0"/>
    <n v="5"/>
    <n v="5"/>
    <s v="43688B17"/>
    <x v="1"/>
  </r>
  <r>
    <n v="58"/>
    <s v="Mauro VAN ROOSBROECK"/>
    <d v="2006-09-03T00:00:00"/>
    <x v="8"/>
    <n v="4"/>
    <n v="6"/>
    <n v="7"/>
    <m/>
    <m/>
    <m/>
    <m/>
    <x v="2"/>
    <n v="0"/>
    <n v="0"/>
    <n v="0"/>
    <n v="0"/>
    <n v="0"/>
    <n v="0"/>
    <n v="0"/>
    <n v="0"/>
    <s v="43688B13"/>
    <x v="2"/>
  </r>
  <r>
    <n v="33"/>
    <s v="Yan SLEGERS"/>
    <d v="2000-06-10T00:00:00"/>
    <x v="8"/>
    <n v="5"/>
    <n v="5"/>
    <n v="6"/>
    <m/>
    <m/>
    <m/>
    <m/>
    <x v="2"/>
    <n v="0"/>
    <n v="0"/>
    <n v="0"/>
    <n v="0"/>
    <n v="0"/>
    <n v="0"/>
    <n v="0"/>
    <n v="0"/>
    <s v="43688ME"/>
    <x v="3"/>
  </r>
  <r>
    <n v="28"/>
    <s v="Zoe SCHAERLAEKEN"/>
    <d v="2003-03-01T00:00:00"/>
    <x v="9"/>
    <n v="4"/>
    <n v="4"/>
    <n v="5"/>
    <m/>
    <m/>
    <m/>
    <n v="4"/>
    <x v="2"/>
    <n v="0"/>
    <n v="0"/>
    <n v="0"/>
    <n v="0"/>
    <n v="0"/>
    <n v="0"/>
    <n v="11"/>
    <n v="11"/>
    <s v="43688G15"/>
    <x v="0"/>
  </r>
  <r>
    <n v="243"/>
    <s v="Jorrit RUTTEN"/>
    <d v="2002-10-05T00:00:00"/>
    <x v="9"/>
    <n v="1"/>
    <n v="3"/>
    <n v="4"/>
    <m/>
    <m/>
    <m/>
    <n v="5"/>
    <x v="2"/>
    <n v="0"/>
    <n v="0"/>
    <n v="0"/>
    <n v="0"/>
    <n v="0"/>
    <n v="0"/>
    <n v="9"/>
    <n v="9"/>
    <s v="43688B17"/>
    <x v="1"/>
  </r>
  <r>
    <n v="248"/>
    <s v="Valerie VOSSEN"/>
    <d v="2004-09-30T00:00:00"/>
    <x v="9"/>
    <n v="5"/>
    <n v="5"/>
    <n v="4"/>
    <m/>
    <m/>
    <m/>
    <n v="5"/>
    <x v="2"/>
    <n v="0"/>
    <n v="0"/>
    <n v="0"/>
    <n v="0"/>
    <n v="0"/>
    <n v="0"/>
    <n v="9"/>
    <n v="9"/>
    <s v="43688G15"/>
    <x v="2"/>
  </r>
  <r>
    <n v="94"/>
    <s v="Maxim PAULUS"/>
    <d v="2004-07-12T00:00:00"/>
    <x v="9"/>
    <n v="4"/>
    <n v="4"/>
    <n v="5"/>
    <m/>
    <m/>
    <n v="6"/>
    <m/>
    <x v="2"/>
    <n v="0"/>
    <n v="0"/>
    <n v="0"/>
    <n v="0"/>
    <n v="0"/>
    <n v="0"/>
    <n v="0"/>
    <n v="0"/>
    <s v="43688B15"/>
    <x v="3"/>
  </r>
  <r>
    <n v="11"/>
    <s v="Aiko GOMMERS"/>
    <d v="2004-03-18T00:00:00"/>
    <x v="10"/>
    <n v="2"/>
    <n v="2"/>
    <n v="1"/>
    <m/>
    <m/>
    <m/>
    <n v="2"/>
    <x v="2"/>
    <n v="0"/>
    <n v="0"/>
    <n v="0"/>
    <n v="0"/>
    <n v="0"/>
    <n v="0"/>
    <n v="16"/>
    <n v="16"/>
    <s v="43688G15"/>
    <x v="0"/>
  </r>
  <r>
    <n v="76"/>
    <s v="Ethane BOURGUIGNON"/>
    <d v="2005-02-09T00:00:00"/>
    <x v="10"/>
    <n v="1"/>
    <n v="1"/>
    <n v="4"/>
    <m/>
    <m/>
    <n v="1"/>
    <n v="3"/>
    <x v="2"/>
    <n v="0"/>
    <n v="0"/>
    <n v="0"/>
    <n v="0"/>
    <n v="0"/>
    <n v="0"/>
    <n v="13"/>
    <n v="13"/>
    <s v="43688B14"/>
    <x v="1"/>
  </r>
  <r>
    <n v="23"/>
    <s v="Yvan LAENEN"/>
    <d v="1975-06-22T00:00:00"/>
    <x v="10"/>
    <n v="4"/>
    <n v="4"/>
    <n v="4"/>
    <m/>
    <m/>
    <m/>
    <n v="3"/>
    <x v="2"/>
    <n v="0"/>
    <n v="0"/>
    <n v="0"/>
    <n v="0"/>
    <n v="0"/>
    <n v="0"/>
    <n v="13"/>
    <n v="13"/>
    <s v="43688C40"/>
    <x v="2"/>
  </r>
  <r>
    <n v="23"/>
    <s v="Robyn GOMMERS"/>
    <d v="2004-03-18T00:00:00"/>
    <x v="10"/>
    <n v="3"/>
    <n v="3"/>
    <n v="3"/>
    <m/>
    <m/>
    <m/>
    <n v="3"/>
    <x v="2"/>
    <n v="0"/>
    <n v="0"/>
    <n v="0"/>
    <n v="0"/>
    <n v="0"/>
    <n v="0"/>
    <n v="13"/>
    <n v="13"/>
    <s v="43688G15"/>
    <x v="3"/>
  </r>
  <r>
    <n v="27"/>
    <s v="Roy VAN AKEN"/>
    <d v="1990-06-25T00:00:00"/>
    <x v="11"/>
    <n v="1"/>
    <n v="1"/>
    <n v="1"/>
    <m/>
    <m/>
    <m/>
    <n v="2"/>
    <x v="2"/>
    <n v="0"/>
    <n v="0"/>
    <n v="0"/>
    <n v="0"/>
    <n v="0"/>
    <n v="0"/>
    <n v="16"/>
    <n v="16"/>
    <s v="43688B19"/>
    <x v="0"/>
  </r>
  <r>
    <n v="16"/>
    <s v="Thomas WILLEMS"/>
    <d v="2004-10-02T00:00:00"/>
    <x v="11"/>
    <n v="3"/>
    <n v="2"/>
    <n v="1"/>
    <m/>
    <m/>
    <n v="2"/>
    <n v="4"/>
    <x v="2"/>
    <n v="0"/>
    <n v="0"/>
    <n v="0"/>
    <n v="0"/>
    <n v="0"/>
    <n v="0"/>
    <n v="11"/>
    <n v="11"/>
    <s v="43688B15"/>
    <x v="1"/>
  </r>
  <r>
    <n v="118"/>
    <s v="Lowie NULENS"/>
    <d v="2006-01-16T00:00:00"/>
    <x v="11"/>
    <n v="2"/>
    <n v="1"/>
    <n v="2"/>
    <m/>
    <m/>
    <n v="2"/>
    <n v="6"/>
    <x v="2"/>
    <n v="0"/>
    <n v="0"/>
    <n v="0"/>
    <n v="0"/>
    <n v="0"/>
    <n v="0"/>
    <n v="7"/>
    <n v="7"/>
    <s v="43688B13"/>
    <x v="2"/>
  </r>
  <r>
    <n v="875"/>
    <s v="Victor BEIRINCKX"/>
    <d v="2005-09-20T00:00:00"/>
    <x v="11"/>
    <n v="3"/>
    <n v="2"/>
    <n v="8"/>
    <m/>
    <m/>
    <n v="8"/>
    <m/>
    <x v="2"/>
    <n v="0"/>
    <n v="0"/>
    <n v="0"/>
    <n v="0"/>
    <n v="0"/>
    <n v="0"/>
    <n v="0"/>
    <n v="0"/>
    <s v="43688B14"/>
    <x v="3"/>
  </r>
  <r>
    <n v="94"/>
    <s v="Tjörven MERTENS"/>
    <d v="2005-01-28T00:00:00"/>
    <x v="12"/>
    <n v="2"/>
    <n v="1"/>
    <n v="2"/>
    <m/>
    <m/>
    <n v="1"/>
    <n v="1"/>
    <x v="2"/>
    <n v="0"/>
    <n v="0"/>
    <n v="0"/>
    <n v="0"/>
    <n v="0"/>
    <n v="0"/>
    <n v="20"/>
    <n v="20"/>
    <s v="43688B14"/>
    <x v="0"/>
  </r>
  <r>
    <n v="45"/>
    <s v="Zoë WOLFS"/>
    <d v="2004-04-04T00:00:00"/>
    <x v="12"/>
    <n v="1"/>
    <n v="1"/>
    <n v="1"/>
    <m/>
    <m/>
    <m/>
    <n v="1"/>
    <x v="2"/>
    <n v="0"/>
    <n v="0"/>
    <n v="0"/>
    <n v="0"/>
    <n v="0"/>
    <n v="0"/>
    <n v="20"/>
    <n v="20"/>
    <s v="43688D05"/>
    <x v="1"/>
  </r>
  <r>
    <n v="17"/>
    <s v="Lotte WOLFS"/>
    <d v="2006-02-23T00:00:00"/>
    <x v="12"/>
    <n v="4"/>
    <n v="4"/>
    <n v="3"/>
    <m/>
    <m/>
    <m/>
    <n v="2"/>
    <x v="2"/>
    <n v="0"/>
    <n v="0"/>
    <n v="0"/>
    <n v="0"/>
    <n v="0"/>
    <n v="0"/>
    <n v="16"/>
    <n v="16"/>
    <s v="43688G13"/>
    <x v="2"/>
  </r>
  <r>
    <n v="93"/>
    <s v="Lore WOLFS"/>
    <d v="2007-12-19T00:00:00"/>
    <x v="12"/>
    <n v="2"/>
    <n v="3"/>
    <n v="2"/>
    <m/>
    <m/>
    <m/>
    <n v="5"/>
    <x v="2"/>
    <n v="0"/>
    <n v="0"/>
    <n v="0"/>
    <n v="0"/>
    <n v="0"/>
    <n v="0"/>
    <n v="9"/>
    <n v="9"/>
    <s v="43688G11"/>
    <x v="3"/>
  </r>
  <r>
    <n v="76"/>
    <s v="Rune ROEFS"/>
    <d v="2006-05-29T00:00:00"/>
    <x v="1"/>
    <n v="1"/>
    <n v="1"/>
    <n v="1"/>
    <m/>
    <m/>
    <n v="1"/>
    <n v="1"/>
    <x v="3"/>
    <n v="0"/>
    <n v="0"/>
    <n v="0"/>
    <n v="0"/>
    <n v="0"/>
    <n v="0"/>
    <n v="20"/>
    <n v="20"/>
    <s v="43681B13"/>
    <x v="0"/>
  </r>
  <r>
    <n v="7"/>
    <s v="Sanne LUMBEECK"/>
    <d v="2007-01-12T00:00:00"/>
    <x v="1"/>
    <n v="1"/>
    <n v="1"/>
    <n v="1"/>
    <m/>
    <m/>
    <m/>
    <n v="1"/>
    <x v="3"/>
    <n v="0"/>
    <n v="0"/>
    <n v="0"/>
    <n v="0"/>
    <n v="0"/>
    <n v="0"/>
    <n v="20"/>
    <n v="20"/>
    <s v="43681G11"/>
    <x v="1"/>
  </r>
  <r>
    <n v="333"/>
    <s v="Gaëtane MEERTS"/>
    <d v="2001-06-01T00:00:00"/>
    <x v="13"/>
    <n v="2"/>
    <n v="4"/>
    <n v="3"/>
    <m/>
    <m/>
    <m/>
    <n v="8"/>
    <x v="3"/>
    <n v="0"/>
    <n v="0"/>
    <n v="0"/>
    <n v="0"/>
    <n v="0"/>
    <n v="0"/>
    <n v="5"/>
    <n v="5"/>
    <s v="43681D05"/>
    <x v="0"/>
  </r>
  <r>
    <n v="25"/>
    <s v="Amber WILLEM"/>
    <d v="2001-02-01T00:00:00"/>
    <x v="13"/>
    <n v="5"/>
    <n v="5"/>
    <n v="5"/>
    <m/>
    <m/>
    <m/>
    <m/>
    <x v="3"/>
    <n v="0"/>
    <n v="0"/>
    <n v="0"/>
    <n v="0"/>
    <n v="0"/>
    <n v="0"/>
    <n v="0"/>
    <n v="0"/>
    <s v="43681D05"/>
    <x v="1"/>
  </r>
  <r>
    <n v="56"/>
    <s v="Arno BRAEKEN"/>
    <d v="2003-10-14T00:00:00"/>
    <x v="3"/>
    <n v="1"/>
    <n v="1"/>
    <n v="1"/>
    <m/>
    <m/>
    <n v="1"/>
    <n v="1"/>
    <x v="3"/>
    <n v="0"/>
    <n v="0"/>
    <n v="0"/>
    <n v="0"/>
    <n v="0"/>
    <n v="0"/>
    <n v="20"/>
    <n v="20"/>
    <s v="43681B15"/>
    <x v="0"/>
  </r>
  <r>
    <n v="15"/>
    <s v="Robbe VERSCHUEREN"/>
    <d v="2000-09-20T00:00:00"/>
    <x v="3"/>
    <n v="1"/>
    <n v="2"/>
    <n v="1"/>
    <m/>
    <m/>
    <m/>
    <n v="1"/>
    <x v="3"/>
    <n v="0"/>
    <n v="0"/>
    <n v="0"/>
    <n v="0"/>
    <n v="0"/>
    <n v="0"/>
    <n v="20"/>
    <n v="20"/>
    <s v="43681C29"/>
    <x v="1"/>
  </r>
  <r>
    <n v="117"/>
    <s v="Thibault VAN LAERE"/>
    <d v="2005-11-08T00:00:00"/>
    <x v="3"/>
    <n v="1"/>
    <n v="3"/>
    <n v="3"/>
    <m/>
    <m/>
    <m/>
    <n v="2"/>
    <x v="3"/>
    <n v="0"/>
    <n v="0"/>
    <n v="0"/>
    <n v="0"/>
    <n v="0"/>
    <n v="0"/>
    <n v="16"/>
    <n v="16"/>
    <s v="43681B14"/>
    <x v="2"/>
  </r>
  <r>
    <n v="151"/>
    <s v="Owen MIELCZAREK"/>
    <d v="2004-02-15T00:00:00"/>
    <x v="3"/>
    <n v="2"/>
    <n v="5"/>
    <n v="2"/>
    <m/>
    <m/>
    <n v="2"/>
    <n v="2"/>
    <x v="3"/>
    <n v="0"/>
    <n v="0"/>
    <n v="0"/>
    <n v="0"/>
    <n v="0"/>
    <n v="0"/>
    <n v="16"/>
    <n v="16"/>
    <s v="43681B15"/>
    <x v="3"/>
  </r>
  <r>
    <n v="31"/>
    <s v="Femke VERELST"/>
    <d v="2003-03-21T00:00:00"/>
    <x v="4"/>
    <n v="1"/>
    <n v="2"/>
    <n v="2"/>
    <m/>
    <m/>
    <m/>
    <n v="1"/>
    <x v="3"/>
    <n v="0"/>
    <n v="0"/>
    <n v="0"/>
    <n v="0"/>
    <n v="0"/>
    <n v="0"/>
    <n v="20"/>
    <n v="20"/>
    <s v="43681D05"/>
    <x v="0"/>
  </r>
  <r>
    <n v="100"/>
    <s v="Julie HEUSEQUIN"/>
    <d v="2001-08-31T00:00:00"/>
    <x v="4"/>
    <n v="1"/>
    <n v="1"/>
    <n v="1"/>
    <m/>
    <m/>
    <m/>
    <n v="1"/>
    <x v="3"/>
    <n v="0"/>
    <n v="0"/>
    <n v="0"/>
    <n v="0"/>
    <n v="0"/>
    <n v="0"/>
    <n v="20"/>
    <n v="20"/>
    <s v="43681G15"/>
    <x v="1"/>
  </r>
  <r>
    <n v="72"/>
    <s v="Senne VERELST"/>
    <d v="2006-09-26T00:00:00"/>
    <x v="4"/>
    <n v="1"/>
    <n v="2"/>
    <n v="5"/>
    <m/>
    <m/>
    <n v="2"/>
    <n v="2"/>
    <x v="3"/>
    <n v="0"/>
    <n v="0"/>
    <n v="0"/>
    <n v="0"/>
    <n v="0"/>
    <n v="0"/>
    <n v="16"/>
    <n v="16"/>
    <s v="43681B13"/>
    <x v="2"/>
  </r>
  <r>
    <n v="43"/>
    <s v="Merel VAN GASTEL"/>
    <d v="2005-12-30T00:00:00"/>
    <x v="4"/>
    <n v="5"/>
    <n v="2"/>
    <n v="2"/>
    <m/>
    <m/>
    <m/>
    <n v="4"/>
    <x v="3"/>
    <n v="0"/>
    <n v="0"/>
    <n v="0"/>
    <n v="0"/>
    <n v="0"/>
    <n v="0"/>
    <n v="11"/>
    <n v="11"/>
    <s v="43681G13"/>
    <x v="3"/>
  </r>
  <r>
    <n v="53"/>
    <s v="Seppe BEIJENS"/>
    <d v="1996-10-22T00:00:00"/>
    <x v="5"/>
    <n v="5"/>
    <n v="3"/>
    <n v="3"/>
    <m/>
    <m/>
    <m/>
    <n v="5"/>
    <x v="3"/>
    <n v="0"/>
    <n v="0"/>
    <n v="0"/>
    <n v="0"/>
    <n v="0"/>
    <n v="0"/>
    <n v="9"/>
    <n v="9"/>
    <s v="43681B19"/>
    <x v="0"/>
  </r>
  <r>
    <n v="666"/>
    <s v="Yannick WOLF"/>
    <d v="2000-04-18T00:00:00"/>
    <x v="5"/>
    <n v="4"/>
    <n v="5"/>
    <n v="6"/>
    <m/>
    <m/>
    <m/>
    <n v="6"/>
    <x v="3"/>
    <n v="0"/>
    <n v="0"/>
    <n v="0"/>
    <n v="0"/>
    <n v="0"/>
    <n v="0"/>
    <n v="7"/>
    <n v="7"/>
    <s v="43681ME"/>
    <x v="1"/>
  </r>
  <r>
    <n v="151"/>
    <s v="Stijn STRACKX"/>
    <d v="1989-08-19T00:00:00"/>
    <x v="5"/>
    <n v="4"/>
    <n v="5"/>
    <n v="2"/>
    <m/>
    <m/>
    <m/>
    <n v="8"/>
    <x v="3"/>
    <n v="0"/>
    <n v="0"/>
    <n v="0"/>
    <n v="0"/>
    <n v="0"/>
    <n v="0"/>
    <n v="5"/>
    <n v="5"/>
    <s v="43681B19"/>
    <x v="2"/>
  </r>
  <r>
    <n v="23"/>
    <s v="Dennis STEEMANS"/>
    <d v="1999-08-21T00:00:00"/>
    <x v="6"/>
    <n v="2"/>
    <n v="1"/>
    <n v="5"/>
    <m/>
    <m/>
    <m/>
    <n v="2"/>
    <x v="3"/>
    <n v="0"/>
    <n v="0"/>
    <n v="0"/>
    <n v="0"/>
    <n v="0"/>
    <n v="0"/>
    <n v="16"/>
    <n v="16"/>
    <s v="43681C29"/>
    <x v="0"/>
  </r>
  <r>
    <n v="77"/>
    <s v="Gerben GOEMAN"/>
    <d v="2002-04-19T00:00:00"/>
    <x v="6"/>
    <n v="3"/>
    <n v="3"/>
    <n v="6"/>
    <m/>
    <m/>
    <m/>
    <n v="3"/>
    <x v="3"/>
    <n v="0"/>
    <n v="0"/>
    <n v="0"/>
    <n v="0"/>
    <n v="0"/>
    <n v="0"/>
    <n v="13"/>
    <n v="13"/>
    <s v="43681C29"/>
    <x v="1"/>
  </r>
  <r>
    <n v="98"/>
    <s v="Kobe HEREMANS"/>
    <d v="2000-02-28T00:00:00"/>
    <x v="6"/>
    <n v="5"/>
    <n v="6"/>
    <n v="4"/>
    <m/>
    <m/>
    <m/>
    <n v="4"/>
    <x v="3"/>
    <n v="0"/>
    <n v="0"/>
    <n v="0"/>
    <n v="0"/>
    <n v="0"/>
    <n v="0"/>
    <n v="11"/>
    <n v="11"/>
    <s v="43681ME"/>
    <x v="2"/>
  </r>
  <r>
    <n v="37"/>
    <s v="Brend VAN AERSCHOT"/>
    <d v="2007-01-17T00:00:00"/>
    <x v="6"/>
    <n v="3"/>
    <n v="4"/>
    <n v="1"/>
    <m/>
    <m/>
    <m/>
    <n v="6"/>
    <x v="3"/>
    <n v="0"/>
    <n v="0"/>
    <n v="0"/>
    <n v="0"/>
    <n v="0"/>
    <n v="0"/>
    <n v="7"/>
    <n v="7"/>
    <s v="43681B12"/>
    <x v="3"/>
  </r>
  <r>
    <n v="14"/>
    <s v="Verona VAN MOL"/>
    <d v="2005-05-17T00:00:00"/>
    <x v="7"/>
    <n v="2"/>
    <n v="1"/>
    <n v="1"/>
    <m/>
    <m/>
    <m/>
    <n v="1"/>
    <x v="3"/>
    <n v="0"/>
    <n v="0"/>
    <n v="0"/>
    <n v="0"/>
    <n v="0"/>
    <n v="0"/>
    <n v="20"/>
    <n v="20"/>
    <s v="43681G13"/>
    <x v="0"/>
  </r>
  <r>
    <n v="896"/>
    <s v="Joffrey WOUTERS"/>
    <d v="1996-08-13T00:00:00"/>
    <x v="7"/>
    <n v="1"/>
    <n v="1"/>
    <n v="1"/>
    <m/>
    <m/>
    <m/>
    <n v="1"/>
    <x v="3"/>
    <n v="0"/>
    <n v="0"/>
    <n v="0"/>
    <n v="0"/>
    <n v="0"/>
    <n v="0"/>
    <n v="20"/>
    <n v="20"/>
    <s v="43681ME"/>
    <x v="1"/>
  </r>
  <r>
    <n v="50"/>
    <s v="Maxim VAN ROOSBROECK"/>
    <d v="2002-10-20T00:00:00"/>
    <x v="8"/>
    <n v="2"/>
    <n v="4"/>
    <n v="1"/>
    <m/>
    <m/>
    <m/>
    <n v="3"/>
    <x v="3"/>
    <n v="0"/>
    <n v="0"/>
    <n v="0"/>
    <n v="0"/>
    <n v="0"/>
    <n v="0"/>
    <n v="13"/>
    <n v="13"/>
    <s v="43681B17"/>
    <x v="0"/>
  </r>
  <r>
    <n v="34"/>
    <s v="Malika CLAESSEN"/>
    <d v="2006-09-20T00:00:00"/>
    <x v="8"/>
    <n v="6"/>
    <n v="6"/>
    <n v="7"/>
    <m/>
    <m/>
    <m/>
    <n v="7"/>
    <x v="3"/>
    <n v="0"/>
    <n v="0"/>
    <n v="0"/>
    <n v="0"/>
    <n v="0"/>
    <n v="0"/>
    <n v="6"/>
    <n v="6"/>
    <s v="43681G13"/>
    <x v="1"/>
  </r>
  <r>
    <n v="58"/>
    <s v="Mauro VAN ROOSBROECK"/>
    <d v="2006-09-03T00:00:00"/>
    <x v="8"/>
    <n v="3"/>
    <n v="4"/>
    <n v="4"/>
    <m/>
    <m/>
    <n v="6"/>
    <m/>
    <x v="3"/>
    <n v="0"/>
    <n v="0"/>
    <n v="0"/>
    <n v="0"/>
    <n v="0"/>
    <n v="0"/>
    <n v="0"/>
    <n v="0"/>
    <s v="43681B13"/>
    <x v="2"/>
  </r>
  <r>
    <n v="248"/>
    <s v="Valerie VOSSEN"/>
    <d v="2004-09-30T00:00:00"/>
    <x v="9"/>
    <n v="2"/>
    <n v="3"/>
    <n v="3"/>
    <m/>
    <m/>
    <m/>
    <n v="2"/>
    <x v="3"/>
    <n v="0"/>
    <n v="0"/>
    <n v="0"/>
    <n v="0"/>
    <n v="0"/>
    <n v="0"/>
    <n v="16"/>
    <n v="16"/>
    <s v="43681G15"/>
    <x v="0"/>
  </r>
  <r>
    <n v="28"/>
    <s v="Zoe SCHAERLAEKEN"/>
    <d v="2003-03-01T00:00:00"/>
    <x v="9"/>
    <n v="3"/>
    <n v="2"/>
    <n v="2"/>
    <m/>
    <m/>
    <m/>
    <n v="3"/>
    <x v="3"/>
    <n v="0"/>
    <n v="0"/>
    <n v="0"/>
    <n v="0"/>
    <n v="0"/>
    <n v="0"/>
    <n v="13"/>
    <n v="13"/>
    <s v="43681G15"/>
    <x v="1"/>
  </r>
  <r>
    <n v="53"/>
    <s v="Kayan SCHAERLAEKEN"/>
    <d v="2004-05-04T00:00:00"/>
    <x v="9"/>
    <n v="2"/>
    <n v="1"/>
    <n v="1"/>
    <m/>
    <m/>
    <n v="3"/>
    <n v="8"/>
    <x v="3"/>
    <n v="0"/>
    <n v="0"/>
    <n v="0"/>
    <n v="0"/>
    <n v="0"/>
    <n v="0"/>
    <n v="5"/>
    <n v="5"/>
    <s v="43681B15"/>
    <x v="2"/>
  </r>
  <r>
    <n v="96"/>
    <s v="Kyan SWERTS"/>
    <d v="2004-09-02T00:00:00"/>
    <x v="9"/>
    <n v="3"/>
    <n v="2"/>
    <n v="4"/>
    <m/>
    <m/>
    <n v="8"/>
    <m/>
    <x v="3"/>
    <n v="0"/>
    <n v="0"/>
    <n v="0"/>
    <n v="0"/>
    <n v="0"/>
    <n v="0"/>
    <n v="0"/>
    <n v="0"/>
    <s v="43681B15"/>
    <x v="3"/>
  </r>
  <r>
    <n v="27"/>
    <s v="Roy VAN AKEN"/>
    <d v="1990-06-25T00:00:00"/>
    <x v="11"/>
    <n v="1"/>
    <n v="2"/>
    <n v="1"/>
    <m/>
    <m/>
    <m/>
    <n v="2"/>
    <x v="3"/>
    <n v="0"/>
    <n v="0"/>
    <n v="0"/>
    <n v="0"/>
    <n v="0"/>
    <n v="0"/>
    <n v="16"/>
    <n v="16"/>
    <s v="43681B19"/>
    <x v="0"/>
  </r>
  <r>
    <n v="67"/>
    <s v="Ferre T´SEYEN"/>
    <d v="2006-06-26T00:00:00"/>
    <x v="11"/>
    <n v="1"/>
    <n v="1"/>
    <n v="2"/>
    <m/>
    <m/>
    <n v="1"/>
    <n v="3"/>
    <x v="3"/>
    <n v="0"/>
    <n v="0"/>
    <n v="0"/>
    <n v="0"/>
    <n v="0"/>
    <n v="0"/>
    <n v="13"/>
    <n v="13"/>
    <s v="43681B13"/>
    <x v="1"/>
  </r>
  <r>
    <n v="875"/>
    <s v="Victor BEIRINCKX"/>
    <d v="2005-09-20T00:00:00"/>
    <x v="11"/>
    <n v="3"/>
    <n v="6"/>
    <n v="2"/>
    <m/>
    <m/>
    <m/>
    <n v="4"/>
    <x v="3"/>
    <n v="0"/>
    <n v="0"/>
    <n v="0"/>
    <n v="0"/>
    <n v="0"/>
    <n v="0"/>
    <n v="11"/>
    <n v="11"/>
    <s v="43681B14"/>
    <x v="2"/>
  </r>
  <r>
    <n v="93"/>
    <s v="Lore WOLFS"/>
    <d v="2007-12-19T00:00:00"/>
    <x v="12"/>
    <n v="1"/>
    <n v="1"/>
    <n v="1"/>
    <m/>
    <m/>
    <m/>
    <n v="2"/>
    <x v="3"/>
    <n v="0"/>
    <n v="0"/>
    <n v="0"/>
    <n v="0"/>
    <n v="0"/>
    <n v="0"/>
    <n v="16"/>
    <n v="16"/>
    <s v="43681G11"/>
    <x v="0"/>
  </r>
  <r>
    <n v="17"/>
    <s v="Lotte WOLFS"/>
    <d v="2006-02-23T00:00:00"/>
    <x v="12"/>
    <n v="1"/>
    <n v="3"/>
    <n v="5"/>
    <m/>
    <m/>
    <m/>
    <n v="2"/>
    <x v="3"/>
    <n v="0"/>
    <n v="0"/>
    <n v="0"/>
    <n v="0"/>
    <n v="0"/>
    <n v="0"/>
    <n v="16"/>
    <n v="16"/>
    <s v="43681G13"/>
    <x v="1"/>
  </r>
  <r>
    <n v="45"/>
    <s v="Zoë WOLFS"/>
    <d v="2004-04-04T00:00:00"/>
    <x v="12"/>
    <n v="3"/>
    <n v="3"/>
    <n v="1"/>
    <m/>
    <m/>
    <m/>
    <n v="5"/>
    <x v="3"/>
    <n v="0"/>
    <n v="0"/>
    <n v="0"/>
    <n v="0"/>
    <n v="0"/>
    <n v="0"/>
    <n v="9"/>
    <n v="9"/>
    <s v="43681D05"/>
    <x v="2"/>
  </r>
  <r>
    <n v="12"/>
    <s v="Dries BROUNS"/>
    <m/>
    <x v="0"/>
    <n v="1"/>
    <n v="1"/>
    <n v="1"/>
    <m/>
    <n v="1"/>
    <n v="1"/>
    <n v="1"/>
    <x v="4"/>
    <n v="0"/>
    <n v="0"/>
    <n v="0"/>
    <n v="0"/>
    <n v="0"/>
    <n v="0"/>
    <n v="20"/>
    <n v="20"/>
    <s v="43653B12"/>
    <x v="0"/>
  </r>
  <r>
    <n v="163"/>
    <s v="Stef LIPPENS"/>
    <m/>
    <x v="0"/>
    <n v="3"/>
    <n v="3"/>
    <n v="2"/>
    <m/>
    <n v="3"/>
    <n v="8"/>
    <m/>
    <x v="4"/>
    <n v="0"/>
    <n v="0"/>
    <n v="0"/>
    <n v="0"/>
    <n v="0"/>
    <n v="0"/>
    <n v="0"/>
    <n v="0"/>
    <s v="43653B13"/>
    <x v="1"/>
  </r>
  <r>
    <n v="51"/>
    <s v="Dieter BROUNS"/>
    <m/>
    <x v="0"/>
    <n v="2"/>
    <n v="2"/>
    <n v="1"/>
    <m/>
    <m/>
    <n v="6"/>
    <m/>
    <x v="4"/>
    <n v="0"/>
    <n v="0"/>
    <n v="0"/>
    <n v="0"/>
    <n v="0"/>
    <n v="0"/>
    <n v="0"/>
    <n v="0"/>
    <s v="43653B14"/>
    <x v="2"/>
  </r>
  <r>
    <n v="108"/>
    <s v="Maarten VERHOEVEN"/>
    <m/>
    <x v="0"/>
    <n v="2"/>
    <n v="1"/>
    <n v="3"/>
    <m/>
    <n v="3"/>
    <n v="6"/>
    <m/>
    <x v="4"/>
    <n v="0"/>
    <n v="0"/>
    <n v="0"/>
    <n v="0"/>
    <n v="0"/>
    <n v="0"/>
    <n v="0"/>
    <n v="0"/>
    <s v="43653B17"/>
    <x v="3"/>
  </r>
  <r>
    <n v="7"/>
    <s v="Sanne LUMBEECK"/>
    <m/>
    <x v="1"/>
    <n v="1"/>
    <n v="1"/>
    <n v="1"/>
    <m/>
    <m/>
    <n v="1"/>
    <n v="1"/>
    <x v="4"/>
    <n v="0"/>
    <n v="0"/>
    <n v="0"/>
    <n v="0"/>
    <n v="0"/>
    <n v="0"/>
    <n v="20"/>
    <n v="20"/>
    <s v="43653G11"/>
    <x v="0"/>
  </r>
  <r>
    <n v="65"/>
    <s v="Nathan DE FAUW"/>
    <m/>
    <x v="1"/>
    <n v="1"/>
    <n v="1"/>
    <n v="1"/>
    <m/>
    <m/>
    <n v="3"/>
    <n v="3"/>
    <x v="4"/>
    <n v="0"/>
    <n v="0"/>
    <n v="0"/>
    <n v="0"/>
    <n v="0"/>
    <n v="0"/>
    <n v="13"/>
    <n v="13"/>
    <s v="43653B14"/>
    <x v="1"/>
  </r>
  <r>
    <n v="76"/>
    <s v="Rune ROEFS"/>
    <m/>
    <x v="1"/>
    <n v="1"/>
    <n v="1"/>
    <n v="1"/>
    <m/>
    <n v="1"/>
    <n v="4"/>
    <n v="7"/>
    <x v="4"/>
    <n v="0"/>
    <n v="0"/>
    <n v="0"/>
    <n v="0"/>
    <n v="0"/>
    <n v="0"/>
    <n v="6"/>
    <n v="6"/>
    <s v="43653B13"/>
    <x v="2"/>
  </r>
  <r>
    <n v="44"/>
    <s v="Mathijn BOGAERT"/>
    <m/>
    <x v="1"/>
    <n v="1"/>
    <n v="2"/>
    <n v="2"/>
    <m/>
    <m/>
    <m/>
    <n v="8"/>
    <x v="4"/>
    <n v="0"/>
    <n v="0"/>
    <n v="0"/>
    <n v="0"/>
    <n v="0"/>
    <n v="0"/>
    <n v="5"/>
    <n v="5"/>
    <s v="43653ME"/>
    <x v="3"/>
  </r>
  <r>
    <n v="333"/>
    <s v="Gaëtane MEERTS"/>
    <m/>
    <x v="13"/>
    <n v="2"/>
    <n v="3"/>
    <n v="4"/>
    <m/>
    <m/>
    <n v="4"/>
    <n v="4"/>
    <x v="4"/>
    <n v="0"/>
    <n v="0"/>
    <n v="0"/>
    <n v="0"/>
    <n v="0"/>
    <n v="0"/>
    <n v="11"/>
    <n v="11"/>
    <s v="43653D05"/>
    <x v="0"/>
  </r>
  <r>
    <n v="28"/>
    <s v="Kjell DE SCHEPPER"/>
    <m/>
    <x v="13"/>
    <n v="1"/>
    <n v="1"/>
    <n v="4"/>
    <m/>
    <m/>
    <n v="8"/>
    <m/>
    <x v="4"/>
    <n v="0"/>
    <n v="0"/>
    <n v="0"/>
    <n v="0"/>
    <n v="0"/>
    <n v="0"/>
    <n v="0"/>
    <n v="0"/>
    <s v="43653B14"/>
    <x v="1"/>
  </r>
  <r>
    <n v="25"/>
    <s v="Amber WILLEM"/>
    <m/>
    <x v="13"/>
    <n v="5"/>
    <n v="4"/>
    <n v="7"/>
    <m/>
    <m/>
    <n v="7"/>
    <m/>
    <x v="4"/>
    <n v="0"/>
    <n v="0"/>
    <n v="0"/>
    <n v="0"/>
    <n v="0"/>
    <n v="0"/>
    <n v="0"/>
    <n v="0"/>
    <s v="43653D05"/>
    <x v="2"/>
  </r>
  <r>
    <n v="39"/>
    <s v="Aukje BELMANS"/>
    <m/>
    <x v="13"/>
    <n v="6"/>
    <n v="6"/>
    <n v="2"/>
    <m/>
    <m/>
    <m/>
    <m/>
    <x v="4"/>
    <n v="0"/>
    <n v="0"/>
    <n v="0"/>
    <n v="0"/>
    <n v="0"/>
    <n v="0"/>
    <n v="0"/>
    <n v="0"/>
    <s v="43653G13"/>
    <x v="3"/>
  </r>
  <r>
    <n v="15"/>
    <s v="Robbe VERSCHUEREN"/>
    <m/>
    <x v="3"/>
    <n v="1"/>
    <n v="1"/>
    <n v="1"/>
    <m/>
    <m/>
    <m/>
    <n v="1"/>
    <x v="4"/>
    <n v="0"/>
    <n v="0"/>
    <n v="0"/>
    <n v="0"/>
    <n v="0"/>
    <n v="0"/>
    <n v="20"/>
    <n v="20"/>
    <s v="43653C29"/>
    <x v="0"/>
  </r>
  <r>
    <n v="56"/>
    <s v="Arno BRAEKEN"/>
    <m/>
    <x v="3"/>
    <n v="3"/>
    <n v="1"/>
    <n v="2"/>
    <m/>
    <m/>
    <m/>
    <n v="2"/>
    <x v="4"/>
    <n v="0"/>
    <n v="0"/>
    <n v="0"/>
    <n v="0"/>
    <n v="0"/>
    <n v="0"/>
    <n v="16"/>
    <n v="16"/>
    <s v="43653B16"/>
    <x v="1"/>
  </r>
  <r>
    <n v="26"/>
    <s v="Rico VAN DE VOORDE"/>
    <m/>
    <x v="3"/>
    <n v="1"/>
    <n v="1"/>
    <n v="1"/>
    <m/>
    <n v="1"/>
    <n v="2"/>
    <n v="3"/>
    <x v="4"/>
    <n v="0"/>
    <n v="0"/>
    <n v="0"/>
    <n v="0"/>
    <n v="0"/>
    <n v="0"/>
    <n v="13"/>
    <n v="13"/>
    <s v="43653B17"/>
    <x v="2"/>
  </r>
  <r>
    <n v="151"/>
    <s v="Owen MIELCZAREK"/>
    <m/>
    <x v="3"/>
    <n v="3"/>
    <n v="2"/>
    <n v="1"/>
    <m/>
    <m/>
    <n v="4"/>
    <n v="7"/>
    <x v="4"/>
    <n v="0"/>
    <n v="0"/>
    <n v="0"/>
    <n v="0"/>
    <n v="0"/>
    <n v="0"/>
    <n v="6"/>
    <n v="6"/>
    <s v="43653B15"/>
    <x v="3"/>
  </r>
  <r>
    <n v="31"/>
    <s v="Femke VERELST"/>
    <m/>
    <x v="4"/>
    <n v="1"/>
    <n v="2"/>
    <n v="1"/>
    <m/>
    <m/>
    <n v="2"/>
    <n v="2"/>
    <x v="4"/>
    <n v="0"/>
    <n v="0"/>
    <n v="0"/>
    <n v="0"/>
    <n v="0"/>
    <n v="0"/>
    <n v="16"/>
    <n v="16"/>
    <s v="43653D05"/>
    <x v="0"/>
  </r>
  <r>
    <n v="43"/>
    <s v="Merel VAN GASTEL"/>
    <m/>
    <x v="4"/>
    <n v="2"/>
    <n v="2"/>
    <n v="3"/>
    <m/>
    <m/>
    <m/>
    <n v="2"/>
    <x v="4"/>
    <n v="0"/>
    <n v="0"/>
    <n v="0"/>
    <n v="0"/>
    <n v="0"/>
    <n v="0"/>
    <n v="16"/>
    <n v="16"/>
    <s v="43653G13"/>
    <x v="1"/>
  </r>
  <r>
    <n v="333"/>
    <s v="Robbe DENS"/>
    <m/>
    <x v="4"/>
    <n v="2"/>
    <n v="2"/>
    <n v="8"/>
    <m/>
    <m/>
    <m/>
    <n v="3"/>
    <x v="4"/>
    <n v="0"/>
    <n v="0"/>
    <n v="0"/>
    <n v="0"/>
    <n v="0"/>
    <n v="0"/>
    <n v="13"/>
    <n v="13"/>
    <s v="43653MJ"/>
    <x v="2"/>
  </r>
  <r>
    <n v="72"/>
    <s v="Senne VERELST"/>
    <m/>
    <x v="4"/>
    <n v="1"/>
    <n v="1"/>
    <n v="2"/>
    <m/>
    <n v="2"/>
    <n v="2"/>
    <n v="4"/>
    <x v="4"/>
    <n v="0"/>
    <n v="0"/>
    <n v="0"/>
    <n v="0"/>
    <n v="0"/>
    <n v="0"/>
    <n v="11"/>
    <n v="11"/>
    <s v="43653B13"/>
    <x v="3"/>
  </r>
  <r>
    <n v="31"/>
    <s v="Britt HUYBRECHTS"/>
    <m/>
    <x v="5"/>
    <n v="3"/>
    <n v="4"/>
    <n v="3"/>
    <m/>
    <m/>
    <m/>
    <n v="4"/>
    <x v="4"/>
    <n v="0"/>
    <n v="0"/>
    <n v="0"/>
    <n v="0"/>
    <n v="0"/>
    <n v="0"/>
    <n v="11"/>
    <n v="11"/>
    <s v="43653G13"/>
    <x v="0"/>
  </r>
  <r>
    <n v="94"/>
    <s v="Yeno VINGERHOETS"/>
    <m/>
    <x v="5"/>
    <n v="2"/>
    <n v="1"/>
    <n v="1"/>
    <m/>
    <n v="2"/>
    <n v="1"/>
    <n v="5"/>
    <x v="4"/>
    <n v="0"/>
    <n v="0"/>
    <n v="0"/>
    <n v="0"/>
    <n v="0"/>
    <n v="0"/>
    <n v="9"/>
    <n v="9"/>
    <s v="43653B13"/>
    <x v="1"/>
  </r>
  <r>
    <n v="151"/>
    <s v="Stijn STRACKX"/>
    <m/>
    <x v="5"/>
    <n v="3"/>
    <n v="3"/>
    <n v="2"/>
    <m/>
    <m/>
    <m/>
    <n v="6"/>
    <x v="4"/>
    <n v="0"/>
    <n v="0"/>
    <n v="0"/>
    <n v="0"/>
    <n v="0"/>
    <n v="0"/>
    <n v="7"/>
    <n v="7"/>
    <s v="43653C30"/>
    <x v="2"/>
  </r>
  <r>
    <n v="111"/>
    <s v="Gilles GEERS"/>
    <m/>
    <x v="5"/>
    <n v="1"/>
    <n v="2"/>
    <n v="5"/>
    <m/>
    <n v="5"/>
    <m/>
    <m/>
    <x v="4"/>
    <n v="0"/>
    <n v="0"/>
    <n v="0"/>
    <n v="0"/>
    <n v="0"/>
    <n v="0"/>
    <n v="0"/>
    <n v="0"/>
    <s v="43653B13"/>
    <x v="3"/>
  </r>
  <r>
    <n v="24"/>
    <s v="Brent VANHOOF"/>
    <m/>
    <x v="14"/>
    <n v="2"/>
    <n v="1"/>
    <n v="2"/>
    <m/>
    <m/>
    <m/>
    <n v="3"/>
    <x v="4"/>
    <n v="0"/>
    <n v="0"/>
    <n v="0"/>
    <n v="0"/>
    <n v="0"/>
    <n v="0"/>
    <n v="13"/>
    <n v="13"/>
    <s v="43653C29"/>
    <x v="0"/>
  </r>
  <r>
    <n v="46"/>
    <s v="Luka VAN STEENBERGEN"/>
    <m/>
    <x v="14"/>
    <n v="3"/>
    <n v="4"/>
    <n v="5"/>
    <m/>
    <m/>
    <n v="8"/>
    <m/>
    <x v="4"/>
    <n v="0"/>
    <n v="0"/>
    <n v="0"/>
    <n v="0"/>
    <n v="0"/>
    <n v="0"/>
    <n v="0"/>
    <n v="0"/>
    <s v="43653B15"/>
    <x v="1"/>
  </r>
  <r>
    <n v="65"/>
    <s v="Mattheo HANNES"/>
    <m/>
    <x v="14"/>
    <n v="8"/>
    <n v="3"/>
    <n v="5"/>
    <m/>
    <m/>
    <m/>
    <m/>
    <x v="4"/>
    <n v="0"/>
    <n v="0"/>
    <n v="0"/>
    <n v="0"/>
    <n v="0"/>
    <n v="0"/>
    <n v="0"/>
    <n v="0"/>
    <s v="43653B16"/>
    <x v="2"/>
  </r>
  <r>
    <n v="56"/>
    <s v="Robbe MEERTS"/>
    <m/>
    <x v="14"/>
    <n v="2"/>
    <n v="3"/>
    <n v="2"/>
    <m/>
    <n v="4"/>
    <n v="8"/>
    <m/>
    <x v="4"/>
    <n v="0"/>
    <n v="0"/>
    <n v="0"/>
    <n v="0"/>
    <n v="0"/>
    <n v="0"/>
    <n v="0"/>
    <n v="0"/>
    <s v="43653B17"/>
    <x v="3"/>
  </r>
  <r>
    <n v="23"/>
    <s v="Dennis STEEMANS"/>
    <m/>
    <x v="6"/>
    <n v="4"/>
    <n v="3"/>
    <n v="5"/>
    <m/>
    <m/>
    <m/>
    <n v="2"/>
    <x v="4"/>
    <n v="0"/>
    <n v="0"/>
    <n v="0"/>
    <n v="0"/>
    <n v="0"/>
    <n v="0"/>
    <n v="16"/>
    <n v="16"/>
    <s v="43653C29"/>
    <x v="0"/>
  </r>
  <r>
    <n v="169"/>
    <s v="Svendsen GOEMAN"/>
    <m/>
    <x v="6"/>
    <n v="4"/>
    <n v="4"/>
    <n v="4"/>
    <m/>
    <m/>
    <m/>
    <n v="8"/>
    <x v="4"/>
    <n v="0"/>
    <n v="0"/>
    <n v="0"/>
    <n v="0"/>
    <n v="0"/>
    <n v="0"/>
    <n v="5"/>
    <n v="5"/>
    <s v="43653C29"/>
    <x v="1"/>
  </r>
  <r>
    <n v="777"/>
    <s v="Brend LAHOR"/>
    <m/>
    <x v="6"/>
    <n v="5"/>
    <n v="6"/>
    <n v="6"/>
    <m/>
    <m/>
    <m/>
    <m/>
    <x v="4"/>
    <n v="0"/>
    <n v="0"/>
    <n v="0"/>
    <n v="0"/>
    <n v="0"/>
    <n v="0"/>
    <n v="0"/>
    <n v="0"/>
    <s v="43653B15"/>
    <x v="2"/>
  </r>
  <r>
    <n v="77"/>
    <s v="Gerben GOEMAN"/>
    <m/>
    <x v="6"/>
    <n v="7"/>
    <n v="6"/>
    <n v="6"/>
    <m/>
    <m/>
    <m/>
    <m/>
    <x v="4"/>
    <n v="0"/>
    <n v="0"/>
    <n v="0"/>
    <n v="0"/>
    <n v="0"/>
    <n v="0"/>
    <n v="0"/>
    <n v="0"/>
    <s v="43653C29"/>
    <x v="3"/>
  </r>
  <r>
    <n v="30"/>
    <s v="Michael BOGAERTS"/>
    <m/>
    <x v="15"/>
    <n v="1"/>
    <n v="1"/>
    <n v="1"/>
    <m/>
    <n v="1"/>
    <n v="1"/>
    <n v="2"/>
    <x v="4"/>
    <n v="0"/>
    <n v="0"/>
    <n v="0"/>
    <n v="0"/>
    <n v="0"/>
    <n v="0"/>
    <n v="16"/>
    <n v="16"/>
    <s v="43653B17"/>
    <x v="0"/>
  </r>
  <r>
    <n v="28"/>
    <s v="Gorden MARTIN"/>
    <m/>
    <x v="15"/>
    <n v="1"/>
    <n v="5"/>
    <n v="3"/>
    <m/>
    <m/>
    <m/>
    <n v="2"/>
    <x v="4"/>
    <n v="0"/>
    <n v="0"/>
    <n v="0"/>
    <n v="0"/>
    <n v="0"/>
    <n v="0"/>
    <n v="16"/>
    <n v="16"/>
    <s v="43653C30"/>
    <x v="1"/>
  </r>
  <r>
    <n v="53"/>
    <s v="Cedric PATTYN"/>
    <m/>
    <x v="15"/>
    <n v="2"/>
    <n v="5"/>
    <n v="2"/>
    <m/>
    <m/>
    <n v="4"/>
    <n v="7"/>
    <x v="4"/>
    <n v="0"/>
    <n v="0"/>
    <n v="0"/>
    <n v="0"/>
    <n v="0"/>
    <n v="0"/>
    <n v="6"/>
    <n v="6"/>
    <s v="43653B14"/>
    <x v="2"/>
  </r>
  <r>
    <n v="53"/>
    <s v="Gianni TERRYN"/>
    <m/>
    <x v="15"/>
    <n v="1"/>
    <n v="1"/>
    <n v="1"/>
    <m/>
    <n v="5"/>
    <m/>
    <m/>
    <x v="4"/>
    <n v="0"/>
    <n v="0"/>
    <n v="0"/>
    <n v="0"/>
    <n v="0"/>
    <n v="0"/>
    <n v="0"/>
    <n v="0"/>
    <s v="43653B13"/>
    <x v="3"/>
  </r>
  <r>
    <n v="2"/>
    <s v="Wannes MAGDELIJNS"/>
    <m/>
    <x v="7"/>
    <n v="1"/>
    <n v="1"/>
    <n v="1"/>
    <m/>
    <m/>
    <n v="1"/>
    <n v="1"/>
    <x v="4"/>
    <n v="0"/>
    <n v="0"/>
    <n v="0"/>
    <n v="0"/>
    <n v="0"/>
    <n v="0"/>
    <n v="20"/>
    <n v="20"/>
    <s v="43653B15"/>
    <x v="0"/>
  </r>
  <r>
    <n v="896"/>
    <s v="Joffrey WOUTERS"/>
    <m/>
    <x v="7"/>
    <n v="1"/>
    <n v="1"/>
    <n v="1"/>
    <m/>
    <n v="1"/>
    <n v="1"/>
    <n v="1"/>
    <x v="4"/>
    <n v="0"/>
    <n v="0"/>
    <n v="0"/>
    <n v="0"/>
    <n v="0"/>
    <n v="0"/>
    <n v="20"/>
    <n v="20"/>
    <s v="43653B17"/>
    <x v="1"/>
  </r>
  <r>
    <n v="811"/>
    <s v="Brett JACOBS"/>
    <m/>
    <x v="7"/>
    <n v="2"/>
    <n v="2"/>
    <n v="1"/>
    <m/>
    <n v="2"/>
    <n v="3"/>
    <n v="4"/>
    <x v="4"/>
    <n v="0"/>
    <n v="0"/>
    <n v="0"/>
    <n v="0"/>
    <n v="0"/>
    <n v="0"/>
    <n v="11"/>
    <n v="11"/>
    <s v="43653B17"/>
    <x v="2"/>
  </r>
  <r>
    <n v="223"/>
    <s v="Sem BOECKX"/>
    <m/>
    <x v="7"/>
    <n v="2"/>
    <n v="2"/>
    <n v="4"/>
    <m/>
    <n v="2"/>
    <n v="3"/>
    <n v="8"/>
    <x v="4"/>
    <n v="0"/>
    <n v="0"/>
    <n v="0"/>
    <n v="0"/>
    <n v="0"/>
    <n v="0"/>
    <n v="5"/>
    <n v="5"/>
    <s v="43653B13"/>
    <x v="3"/>
  </r>
  <r>
    <n v="711"/>
    <s v="Ghinio VAN DE WEYER"/>
    <m/>
    <x v="8"/>
    <n v="4"/>
    <n v="3"/>
    <n v="5"/>
    <m/>
    <m/>
    <m/>
    <n v="6"/>
    <x v="4"/>
    <n v="0"/>
    <n v="0"/>
    <n v="0"/>
    <n v="0"/>
    <n v="0"/>
    <n v="0"/>
    <n v="7"/>
    <n v="7"/>
    <s v="43653ME"/>
    <x v="0"/>
  </r>
  <r>
    <n v="114"/>
    <s v="Yannick SPRUYT"/>
    <m/>
    <x v="8"/>
    <n v="3"/>
    <n v="3"/>
    <n v="5"/>
    <m/>
    <m/>
    <m/>
    <n v="7"/>
    <x v="4"/>
    <n v="0"/>
    <n v="0"/>
    <n v="0"/>
    <n v="0"/>
    <n v="0"/>
    <n v="0"/>
    <n v="6"/>
    <n v="6"/>
    <s v="43653C30"/>
    <x v="1"/>
  </r>
  <r>
    <n v="50"/>
    <s v="Maxim VAN ROOSBROECK"/>
    <m/>
    <x v="8"/>
    <n v="7"/>
    <n v="9"/>
    <n v="10"/>
    <m/>
    <m/>
    <m/>
    <m/>
    <x v="4"/>
    <n v="0"/>
    <n v="0"/>
    <n v="0"/>
    <n v="0"/>
    <n v="0"/>
    <n v="0"/>
    <n v="0"/>
    <n v="0"/>
    <s v="43653B17"/>
    <x v="2"/>
  </r>
  <r>
    <n v="248"/>
    <s v="Valerie VOSSEN"/>
    <m/>
    <x v="9"/>
    <n v="1"/>
    <n v="3"/>
    <n v="6"/>
    <m/>
    <m/>
    <m/>
    <n v="3"/>
    <x v="4"/>
    <n v="0"/>
    <n v="0"/>
    <n v="0"/>
    <n v="0"/>
    <n v="0"/>
    <n v="0"/>
    <n v="13"/>
    <n v="13"/>
    <s v="43653G15"/>
    <x v="0"/>
  </r>
  <r>
    <n v="28"/>
    <s v="Zoe SCHAERLAEKEN"/>
    <m/>
    <x v="9"/>
    <n v="5"/>
    <n v="5"/>
    <n v="3"/>
    <m/>
    <m/>
    <m/>
    <n v="5"/>
    <x v="4"/>
    <n v="0"/>
    <n v="0"/>
    <n v="0"/>
    <n v="0"/>
    <n v="0"/>
    <n v="0"/>
    <n v="9"/>
    <n v="9"/>
    <s v="43653G15"/>
    <x v="1"/>
  </r>
  <r>
    <n v="53"/>
    <s v="Kayan SCHAERLAEKEN"/>
    <m/>
    <x v="9"/>
    <n v="2"/>
    <n v="1"/>
    <n v="2"/>
    <m/>
    <m/>
    <n v="2"/>
    <n v="6"/>
    <x v="4"/>
    <n v="0"/>
    <n v="0"/>
    <n v="0"/>
    <n v="0"/>
    <n v="0"/>
    <n v="0"/>
    <n v="7"/>
    <n v="7"/>
    <s v="43653B15"/>
    <x v="2"/>
  </r>
  <r>
    <n v="248"/>
    <s v="Marnicq JANSSENS"/>
    <m/>
    <x v="9"/>
    <n v="3"/>
    <n v="3"/>
    <n v="2"/>
    <m/>
    <m/>
    <m/>
    <n v="8"/>
    <x v="4"/>
    <n v="0"/>
    <n v="0"/>
    <n v="0"/>
    <n v="0"/>
    <n v="0"/>
    <n v="0"/>
    <n v="5"/>
    <n v="5"/>
    <s v="43653ME"/>
    <x v="3"/>
  </r>
  <r>
    <n v="11"/>
    <s v="Aiko GOMMERS"/>
    <m/>
    <x v="10"/>
    <n v="4"/>
    <n v="1"/>
    <n v="1"/>
    <m/>
    <m/>
    <m/>
    <n v="1"/>
    <x v="4"/>
    <n v="0"/>
    <n v="0"/>
    <n v="0"/>
    <n v="0"/>
    <n v="0"/>
    <n v="0"/>
    <n v="20"/>
    <n v="20"/>
    <s v="43653G15"/>
    <x v="0"/>
  </r>
  <r>
    <n v="76"/>
    <s v="Ethane BOURGUIGNON"/>
    <m/>
    <x v="10"/>
    <n v="2"/>
    <n v="1"/>
    <n v="2"/>
    <m/>
    <m/>
    <n v="2"/>
    <n v="2"/>
    <x v="4"/>
    <n v="0"/>
    <n v="0"/>
    <n v="0"/>
    <n v="0"/>
    <n v="0"/>
    <n v="0"/>
    <n v="16"/>
    <n v="16"/>
    <s v="43653B14"/>
    <x v="1"/>
  </r>
  <r>
    <n v="4"/>
    <s v="Seppe LAENEN"/>
    <m/>
    <x v="10"/>
    <n v="1"/>
    <n v="2"/>
    <n v="1"/>
    <m/>
    <m/>
    <n v="3"/>
    <n v="2"/>
    <x v="4"/>
    <n v="0"/>
    <n v="0"/>
    <n v="0"/>
    <n v="0"/>
    <n v="0"/>
    <n v="0"/>
    <n v="16"/>
    <n v="16"/>
    <s v="43653B15"/>
    <x v="2"/>
  </r>
  <r>
    <n v="23"/>
    <s v="Robyn GOMMERS"/>
    <m/>
    <x v="10"/>
    <n v="2"/>
    <n v="4"/>
    <n v="5"/>
    <m/>
    <m/>
    <m/>
    <n v="4"/>
    <x v="4"/>
    <n v="0"/>
    <n v="0"/>
    <n v="0"/>
    <n v="0"/>
    <n v="0"/>
    <n v="0"/>
    <n v="11"/>
    <n v="11"/>
    <s v="43653G15"/>
    <x v="3"/>
  </r>
  <r>
    <n v="67"/>
    <s v="Ferre T´SEYEN"/>
    <m/>
    <x v="11"/>
    <n v="1"/>
    <n v="2"/>
    <n v="1"/>
    <m/>
    <n v="1"/>
    <n v="2"/>
    <n v="1"/>
    <x v="4"/>
    <n v="0"/>
    <n v="0"/>
    <n v="0"/>
    <n v="0"/>
    <n v="0"/>
    <n v="0"/>
    <n v="20"/>
    <n v="20"/>
    <s v="43653B13"/>
    <x v="0"/>
  </r>
  <r>
    <n v="121"/>
    <s v="Thibaut STOFFELS"/>
    <m/>
    <x v="11"/>
    <n v="1"/>
    <n v="1"/>
    <n v="4"/>
    <m/>
    <m/>
    <m/>
    <n v="1"/>
    <x v="4"/>
    <n v="0"/>
    <n v="0"/>
    <n v="0"/>
    <n v="0"/>
    <n v="0"/>
    <n v="0"/>
    <n v="20"/>
    <n v="20"/>
    <s v="43653MJ"/>
    <x v="1"/>
  </r>
  <r>
    <n v="5"/>
    <s v="Kjelle POETS"/>
    <m/>
    <x v="11"/>
    <n v="3"/>
    <n v="2"/>
    <n v="2"/>
    <m/>
    <m/>
    <m/>
    <n v="2"/>
    <x v="4"/>
    <n v="0"/>
    <n v="0"/>
    <n v="0"/>
    <n v="0"/>
    <n v="0"/>
    <n v="0"/>
    <n v="16"/>
    <n v="16"/>
    <s v="43653G15"/>
    <x v="2"/>
  </r>
  <r>
    <n v="39"/>
    <s v="Jordi VAN BOUCHOUT"/>
    <m/>
    <x v="11"/>
    <n v="1"/>
    <n v="2"/>
    <n v="1"/>
    <m/>
    <m/>
    <m/>
    <n v="4"/>
    <x v="4"/>
    <n v="0"/>
    <n v="0"/>
    <n v="0"/>
    <n v="0"/>
    <n v="0"/>
    <n v="0"/>
    <n v="11"/>
    <n v="11"/>
    <s v="43653C29"/>
    <x v="3"/>
  </r>
  <r>
    <n v="94"/>
    <s v="Tjörven MERTENS"/>
    <m/>
    <x v="12"/>
    <n v="1"/>
    <n v="1"/>
    <n v="1"/>
    <m/>
    <m/>
    <n v="1"/>
    <n v="1"/>
    <x v="4"/>
    <n v="0"/>
    <n v="0"/>
    <n v="0"/>
    <n v="0"/>
    <n v="0"/>
    <n v="0"/>
    <n v="20"/>
    <n v="20"/>
    <s v="43653B14"/>
    <x v="0"/>
  </r>
  <r>
    <n v="93"/>
    <s v="Lore WOLFS"/>
    <m/>
    <x v="12"/>
    <n v="1"/>
    <n v="2"/>
    <n v="1"/>
    <m/>
    <m/>
    <n v="2"/>
    <n v="3"/>
    <x v="4"/>
    <n v="0"/>
    <n v="0"/>
    <n v="0"/>
    <n v="0"/>
    <n v="0"/>
    <n v="0"/>
    <n v="13"/>
    <n v="13"/>
    <s v="43653G11"/>
    <x v="1"/>
  </r>
  <r>
    <n v="90"/>
    <s v="Sibe JANSSENS"/>
    <m/>
    <x v="12"/>
    <n v="7"/>
    <n v="5"/>
    <n v="3"/>
    <m/>
    <m/>
    <m/>
    <n v="5"/>
    <x v="4"/>
    <n v="0"/>
    <n v="0"/>
    <n v="0"/>
    <n v="0"/>
    <n v="0"/>
    <n v="0"/>
    <n v="9"/>
    <n v="9"/>
    <s v="43653MJ"/>
    <x v="2"/>
  </r>
  <r>
    <n v="45"/>
    <s v="Zoë WOLFS"/>
    <m/>
    <x v="12"/>
    <n v="1"/>
    <n v="1"/>
    <n v="2"/>
    <m/>
    <m/>
    <n v="1"/>
    <n v="7"/>
    <x v="4"/>
    <n v="0"/>
    <n v="0"/>
    <n v="0"/>
    <n v="0"/>
    <n v="0"/>
    <n v="0"/>
    <n v="6"/>
    <n v="6"/>
    <s v="43653D05"/>
    <x v="3"/>
  </r>
  <r>
    <n v="12"/>
    <s v="Dries BROUNS"/>
    <d v="2007-06-02T00:00:00"/>
    <x v="0"/>
    <n v="1"/>
    <n v="1"/>
    <n v="1"/>
    <m/>
    <m/>
    <n v="1"/>
    <n v="1"/>
    <x v="5"/>
    <n v="0"/>
    <n v="0"/>
    <n v="0"/>
    <n v="0"/>
    <n v="0"/>
    <n v="0"/>
    <n v="20"/>
    <n v="20"/>
    <s v="43646B12"/>
    <x v="0"/>
  </r>
  <r>
    <n v="51"/>
    <s v="Dieter BROUNS"/>
    <d v="2005-01-01T00:00:00"/>
    <x v="0"/>
    <n v="2"/>
    <n v="3"/>
    <n v="2"/>
    <m/>
    <m/>
    <n v="2"/>
    <n v="4"/>
    <x v="5"/>
    <n v="0"/>
    <n v="0"/>
    <n v="0"/>
    <n v="0"/>
    <n v="0"/>
    <n v="0"/>
    <n v="11"/>
    <n v="11"/>
    <s v="43646B14"/>
    <x v="1"/>
  </r>
  <r>
    <n v="108"/>
    <s v="Maarten VERHOEVEN"/>
    <d v="2000-01-04T00:00:00"/>
    <x v="0"/>
    <n v="3"/>
    <n v="1"/>
    <n v="2"/>
    <m/>
    <m/>
    <n v="3"/>
    <n v="7"/>
    <x v="5"/>
    <n v="0"/>
    <n v="0"/>
    <n v="0"/>
    <n v="0"/>
    <n v="0"/>
    <n v="0"/>
    <n v="6"/>
    <n v="6"/>
    <s v="43646B19"/>
    <x v="2"/>
  </r>
  <r>
    <n v="163"/>
    <s v="Stef LIPPENS"/>
    <d v="2006-04-18T00:00:00"/>
    <x v="0"/>
    <n v="3"/>
    <n v="2"/>
    <n v="1"/>
    <m/>
    <n v="3"/>
    <n v="2"/>
    <n v="8"/>
    <x v="5"/>
    <n v="0"/>
    <n v="0"/>
    <n v="0"/>
    <n v="0"/>
    <n v="0"/>
    <n v="0"/>
    <n v="5"/>
    <n v="5"/>
    <s v="43646B13"/>
    <x v="3"/>
  </r>
  <r>
    <n v="7"/>
    <s v="Sanne LUMBEECK"/>
    <d v="2007-01-12T00:00:00"/>
    <x v="1"/>
    <n v="1"/>
    <n v="1"/>
    <n v="1"/>
    <m/>
    <m/>
    <m/>
    <n v="1"/>
    <x v="5"/>
    <n v="0"/>
    <n v="0"/>
    <n v="0"/>
    <n v="0"/>
    <n v="0"/>
    <n v="0"/>
    <n v="20"/>
    <n v="20"/>
    <s v="43646G11"/>
    <x v="0"/>
  </r>
  <r>
    <n v="65"/>
    <s v="Nathan DE FAUW"/>
    <d v="2005-07-26T00:00:00"/>
    <x v="1"/>
    <n v="2"/>
    <n v="3"/>
    <n v="2"/>
    <m/>
    <m/>
    <n v="1"/>
    <n v="2"/>
    <x v="5"/>
    <n v="0"/>
    <n v="0"/>
    <n v="0"/>
    <n v="0"/>
    <n v="0"/>
    <n v="0"/>
    <n v="16"/>
    <n v="16"/>
    <s v="43646B14"/>
    <x v="1"/>
  </r>
  <r>
    <n v="44"/>
    <s v="Mathijn BOGAERT"/>
    <d v="2000-11-22T00:00:00"/>
    <x v="1"/>
    <n v="1"/>
    <n v="3"/>
    <n v="1"/>
    <m/>
    <m/>
    <n v="2"/>
    <n v="2"/>
    <x v="5"/>
    <n v="0"/>
    <n v="0"/>
    <n v="0"/>
    <n v="0"/>
    <n v="0"/>
    <n v="0"/>
    <n v="16"/>
    <n v="16"/>
    <s v="43646ME"/>
    <x v="2"/>
  </r>
  <r>
    <n v="76"/>
    <s v="Rune ROEFS"/>
    <d v="2006-05-29T00:00:00"/>
    <x v="1"/>
    <n v="1"/>
    <n v="2"/>
    <n v="2"/>
    <m/>
    <n v="1"/>
    <n v="6"/>
    <m/>
    <x v="5"/>
    <n v="0"/>
    <n v="0"/>
    <n v="0"/>
    <n v="0"/>
    <n v="0"/>
    <n v="0"/>
    <n v="0"/>
    <n v="0"/>
    <s v="43646B13"/>
    <x v="3"/>
  </r>
  <r>
    <n v="28"/>
    <s v="Kjell DE SCHEPPER"/>
    <d v="2005-03-18T00:00:00"/>
    <x v="13"/>
    <n v="1"/>
    <n v="1"/>
    <n v="1"/>
    <m/>
    <m/>
    <n v="3"/>
    <n v="6"/>
    <x v="5"/>
    <n v="0"/>
    <n v="0"/>
    <n v="0"/>
    <n v="0"/>
    <n v="0"/>
    <n v="0"/>
    <n v="7"/>
    <n v="7"/>
    <s v="43646B14"/>
    <x v="0"/>
  </r>
  <r>
    <n v="25"/>
    <s v="Amber WILLEM"/>
    <d v="2001-02-01T00:00:00"/>
    <x v="13"/>
    <n v="4"/>
    <n v="5"/>
    <n v="5"/>
    <m/>
    <m/>
    <m/>
    <n v="6"/>
    <x v="5"/>
    <n v="0"/>
    <n v="0"/>
    <n v="0"/>
    <n v="0"/>
    <n v="0"/>
    <n v="0"/>
    <n v="7"/>
    <n v="7"/>
    <s v="43646D05"/>
    <x v="1"/>
  </r>
  <r>
    <n v="39"/>
    <s v="Aukje BELMANS"/>
    <d v="2005-05-11T00:00:00"/>
    <x v="13"/>
    <n v="5"/>
    <n v="4"/>
    <n v="1"/>
    <m/>
    <m/>
    <m/>
    <n v="6"/>
    <x v="5"/>
    <n v="0"/>
    <n v="0"/>
    <n v="0"/>
    <n v="0"/>
    <n v="0"/>
    <n v="0"/>
    <n v="7"/>
    <n v="7"/>
    <s v="43646G13"/>
    <x v="2"/>
  </r>
  <r>
    <n v="666"/>
    <s v="Lars VAN STAPPEN"/>
    <d v="2006-04-21T00:00:00"/>
    <x v="13"/>
    <n v="5"/>
    <n v="5"/>
    <n v="4"/>
    <m/>
    <n v="5"/>
    <m/>
    <m/>
    <x v="5"/>
    <n v="0"/>
    <n v="0"/>
    <n v="0"/>
    <n v="0"/>
    <n v="0"/>
    <n v="0"/>
    <n v="0"/>
    <n v="0"/>
    <s v="43646B13"/>
    <x v="3"/>
  </r>
  <r>
    <n v="115"/>
    <s v="Geoffrey DE WIT"/>
    <d v="2007-05-12T00:00:00"/>
    <x v="2"/>
    <n v="2"/>
    <n v="2"/>
    <n v="3"/>
    <m/>
    <m/>
    <n v="5"/>
    <m/>
    <x v="5"/>
    <n v="0"/>
    <n v="0"/>
    <n v="0"/>
    <n v="0"/>
    <n v="0"/>
    <n v="0"/>
    <n v="0"/>
    <n v="0"/>
    <s v="43646B12"/>
    <x v="0"/>
  </r>
  <r>
    <n v="35"/>
    <s v="Seppe HERMANS"/>
    <d v="2006-06-01T00:00:00"/>
    <x v="2"/>
    <n v="4"/>
    <n v="1"/>
    <n v="3"/>
    <m/>
    <n v="4"/>
    <n v="8"/>
    <m/>
    <x v="5"/>
    <n v="0"/>
    <n v="0"/>
    <n v="0"/>
    <n v="0"/>
    <n v="0"/>
    <n v="0"/>
    <n v="0"/>
    <n v="0"/>
    <s v="43646B13"/>
    <x v="1"/>
  </r>
  <r>
    <n v="89"/>
    <s v="Mats FOBE"/>
    <d v="2006-04-06T00:00:00"/>
    <x v="2"/>
    <n v="5"/>
    <n v="3"/>
    <n v="4"/>
    <m/>
    <n v="4"/>
    <n v="8"/>
    <m/>
    <x v="5"/>
    <n v="0"/>
    <n v="0"/>
    <n v="0"/>
    <n v="0"/>
    <n v="0"/>
    <n v="0"/>
    <n v="0"/>
    <n v="0"/>
    <s v="43646B13"/>
    <x v="2"/>
  </r>
  <r>
    <n v="40"/>
    <s v="Jens HUYBRECHTS"/>
    <d v="2005-12-11T00:00:00"/>
    <x v="2"/>
    <n v="6"/>
    <n v="8"/>
    <n v="7"/>
    <m/>
    <m/>
    <m/>
    <m/>
    <x v="5"/>
    <n v="0"/>
    <n v="0"/>
    <n v="0"/>
    <n v="0"/>
    <n v="0"/>
    <n v="0"/>
    <n v="0"/>
    <n v="0"/>
    <s v="43646B14"/>
    <x v="3"/>
  </r>
  <r>
    <n v="15"/>
    <s v="Robbe VERSCHUEREN"/>
    <d v="2000-09-20T00:00:00"/>
    <x v="3"/>
    <n v="2"/>
    <n v="1"/>
    <n v="1"/>
    <m/>
    <m/>
    <m/>
    <n v="2"/>
    <x v="5"/>
    <n v="0"/>
    <n v="0"/>
    <n v="0"/>
    <n v="0"/>
    <n v="0"/>
    <n v="0"/>
    <n v="16"/>
    <n v="16"/>
    <s v="43646C29"/>
    <x v="0"/>
  </r>
  <r>
    <n v="56"/>
    <s v="Arno BRAEKEN"/>
    <d v="2003-10-14T00:00:00"/>
    <x v="3"/>
    <n v="1"/>
    <n v="1"/>
    <n v="1"/>
    <m/>
    <n v="2"/>
    <n v="3"/>
    <n v="3"/>
    <x v="5"/>
    <n v="0"/>
    <n v="0"/>
    <n v="0"/>
    <n v="0"/>
    <n v="0"/>
    <n v="0"/>
    <n v="13"/>
    <n v="13"/>
    <s v="43646B15"/>
    <x v="1"/>
  </r>
  <r>
    <n v="26"/>
    <s v="Rico VAN DE VOORDE"/>
    <d v="2000-10-12T00:00:00"/>
    <x v="3"/>
    <n v="3"/>
    <n v="2"/>
    <n v="5"/>
    <m/>
    <m/>
    <n v="4"/>
    <n v="6"/>
    <x v="5"/>
    <n v="0"/>
    <n v="0"/>
    <n v="0"/>
    <n v="0"/>
    <n v="0"/>
    <n v="0"/>
    <n v="7"/>
    <n v="7"/>
    <s v="43646ME"/>
    <x v="2"/>
  </r>
  <r>
    <n v="234"/>
    <s v="Donna MIELCZAREK"/>
    <d v="2005-09-15T00:00:00"/>
    <x v="3"/>
    <n v="7"/>
    <n v="7"/>
    <n v="7"/>
    <m/>
    <m/>
    <m/>
    <m/>
    <x v="5"/>
    <n v="0"/>
    <n v="0"/>
    <n v="0"/>
    <n v="0"/>
    <n v="0"/>
    <n v="0"/>
    <n v="0"/>
    <n v="0"/>
    <s v="43646G13"/>
    <x v="3"/>
  </r>
  <r>
    <n v="43"/>
    <s v="Merel VAN GASTEL"/>
    <d v="2005-12-30T00:00:00"/>
    <x v="4"/>
    <n v="1"/>
    <n v="1"/>
    <n v="1"/>
    <m/>
    <m/>
    <m/>
    <n v="3"/>
    <x v="5"/>
    <n v="0"/>
    <n v="0"/>
    <n v="0"/>
    <n v="0"/>
    <n v="0"/>
    <n v="0"/>
    <n v="13"/>
    <n v="13"/>
    <s v="43646G13"/>
    <x v="0"/>
  </r>
  <r>
    <n v="100"/>
    <s v="Julie HEUSEQUIN"/>
    <d v="2001-08-31T00:00:00"/>
    <x v="4"/>
    <n v="1"/>
    <n v="3"/>
    <n v="3"/>
    <m/>
    <m/>
    <m/>
    <n v="4"/>
    <x v="5"/>
    <n v="0"/>
    <n v="0"/>
    <n v="0"/>
    <n v="0"/>
    <n v="0"/>
    <n v="0"/>
    <n v="11"/>
    <n v="11"/>
    <s v="43646G15"/>
    <x v="1"/>
  </r>
  <r>
    <n v="71"/>
    <s v="Wesley VAN GASTEL"/>
    <d v="1979-10-05T00:00:00"/>
    <x v="4"/>
    <n v="4"/>
    <n v="4"/>
    <n v="3"/>
    <m/>
    <m/>
    <n v="8"/>
    <m/>
    <x v="5"/>
    <n v="0"/>
    <n v="0"/>
    <n v="0"/>
    <n v="0"/>
    <n v="0"/>
    <n v="0"/>
    <n v="0"/>
    <n v="0"/>
    <s v="43646C40"/>
    <x v="2"/>
  </r>
  <r>
    <n v="333"/>
    <s v="Robbe DENS"/>
    <d v="2001-04-15T00:00:00"/>
    <x v="4"/>
    <n v="6"/>
    <n v="7"/>
    <n v="7"/>
    <m/>
    <m/>
    <m/>
    <m/>
    <x v="5"/>
    <n v="0"/>
    <n v="0"/>
    <n v="0"/>
    <n v="0"/>
    <n v="0"/>
    <n v="0"/>
    <n v="0"/>
    <n v="0"/>
    <s v="43646ME"/>
    <x v="3"/>
  </r>
  <r>
    <n v="31"/>
    <s v="Britt HUYBRECHTS"/>
    <d v="2005-12-11T00:00:00"/>
    <x v="5"/>
    <n v="2"/>
    <n v="3"/>
    <n v="2"/>
    <m/>
    <m/>
    <m/>
    <n v="2"/>
    <x v="5"/>
    <n v="0"/>
    <n v="0"/>
    <n v="0"/>
    <n v="0"/>
    <n v="0"/>
    <n v="0"/>
    <n v="16"/>
    <n v="16"/>
    <s v="43646G13"/>
    <x v="0"/>
  </r>
  <r>
    <n v="93"/>
    <s v="Jorre VANDERLINDEN"/>
    <d v="2002-01-11T00:00:00"/>
    <x v="5"/>
    <n v="2"/>
    <n v="3"/>
    <n v="2"/>
    <m/>
    <m/>
    <m/>
    <n v="3"/>
    <x v="5"/>
    <n v="0"/>
    <n v="0"/>
    <n v="0"/>
    <n v="0"/>
    <n v="0"/>
    <n v="0"/>
    <n v="13"/>
    <n v="13"/>
    <s v="43646B17"/>
    <x v="1"/>
  </r>
  <r>
    <n v="151"/>
    <s v="Stijn STRACKX"/>
    <d v="1989-08-19T00:00:00"/>
    <x v="5"/>
    <n v="1"/>
    <n v="3"/>
    <n v="3"/>
    <m/>
    <m/>
    <m/>
    <n v="3"/>
    <x v="5"/>
    <n v="0"/>
    <n v="0"/>
    <n v="0"/>
    <n v="0"/>
    <n v="0"/>
    <n v="0"/>
    <n v="13"/>
    <n v="13"/>
    <s v="43646C30"/>
    <x v="2"/>
  </r>
  <r>
    <n v="94"/>
    <s v="Yeno VINGERHOETS"/>
    <d v="2006-04-05T00:00:00"/>
    <x v="5"/>
    <n v="2"/>
    <n v="5"/>
    <n v="2"/>
    <m/>
    <n v="3"/>
    <n v="5"/>
    <m/>
    <x v="5"/>
    <n v="0"/>
    <n v="0"/>
    <n v="0"/>
    <n v="0"/>
    <n v="0"/>
    <n v="0"/>
    <n v="0"/>
    <n v="0"/>
    <s v="43646B13"/>
    <x v="3"/>
  </r>
  <r>
    <n v="23"/>
    <s v="Dennis STEEMANS"/>
    <d v="1999-08-21T00:00:00"/>
    <x v="6"/>
    <n v="1"/>
    <n v="1"/>
    <n v="2"/>
    <m/>
    <m/>
    <m/>
    <n v="1"/>
    <x v="5"/>
    <n v="0"/>
    <n v="0"/>
    <n v="0"/>
    <n v="0"/>
    <n v="0"/>
    <n v="0"/>
    <n v="20"/>
    <n v="20"/>
    <s v="43646C29"/>
    <x v="0"/>
  </r>
  <r>
    <n v="169"/>
    <s v="Svendsen GOEMAN"/>
    <d v="1997-08-26T00:00:00"/>
    <x v="6"/>
    <n v="4"/>
    <n v="2"/>
    <n v="2"/>
    <m/>
    <m/>
    <m/>
    <n v="7"/>
    <x v="5"/>
    <n v="0"/>
    <n v="0"/>
    <n v="0"/>
    <n v="0"/>
    <n v="0"/>
    <n v="0"/>
    <n v="6"/>
    <n v="6"/>
    <s v="43646C29"/>
    <x v="1"/>
  </r>
  <r>
    <n v="37"/>
    <s v="Brend VAN AERSCHOT"/>
    <d v="2007-01-17T00:00:00"/>
    <x v="6"/>
    <n v="3"/>
    <n v="4"/>
    <n v="4"/>
    <m/>
    <m/>
    <n v="8"/>
    <m/>
    <x v="5"/>
    <n v="0"/>
    <n v="0"/>
    <n v="0"/>
    <n v="0"/>
    <n v="0"/>
    <n v="0"/>
    <n v="0"/>
    <n v="0"/>
    <s v="43646B12"/>
    <x v="2"/>
  </r>
  <r>
    <n v="98"/>
    <s v="Kobe HEREMANS"/>
    <d v="2000-02-28T00:00:00"/>
    <x v="6"/>
    <n v="7"/>
    <n v="5"/>
    <n v="4"/>
    <m/>
    <m/>
    <n v="7"/>
    <m/>
    <x v="5"/>
    <n v="0"/>
    <n v="0"/>
    <n v="0"/>
    <n v="0"/>
    <n v="0"/>
    <n v="0"/>
    <n v="0"/>
    <n v="0"/>
    <s v="43646ME"/>
    <x v="3"/>
  </r>
  <r>
    <n v="30"/>
    <s v="Michael BOGAERTS"/>
    <d v="1994-05-25T00:00:00"/>
    <x v="15"/>
    <n v="1"/>
    <n v="2"/>
    <n v="1"/>
    <m/>
    <m/>
    <n v="1"/>
    <n v="5"/>
    <x v="5"/>
    <n v="0"/>
    <n v="0"/>
    <n v="0"/>
    <n v="0"/>
    <n v="0"/>
    <n v="0"/>
    <n v="9"/>
    <n v="9"/>
    <s v="43646ME"/>
    <x v="0"/>
  </r>
  <r>
    <n v="28"/>
    <s v="Gorden MARTIN"/>
    <d v="1985-01-20T00:00:00"/>
    <x v="15"/>
    <n v="4"/>
    <n v="1"/>
    <n v="4"/>
    <m/>
    <m/>
    <m/>
    <n v="7"/>
    <x v="5"/>
    <n v="0"/>
    <n v="0"/>
    <n v="0"/>
    <n v="0"/>
    <n v="0"/>
    <n v="0"/>
    <n v="6"/>
    <n v="6"/>
    <s v="43646C30"/>
    <x v="1"/>
  </r>
  <r>
    <n v="53"/>
    <s v="Gianni TERRYN"/>
    <d v="2006-02-19T00:00:00"/>
    <x v="15"/>
    <n v="1"/>
    <n v="1"/>
    <n v="1"/>
    <m/>
    <n v="1"/>
    <n v="6"/>
    <m/>
    <x v="5"/>
    <n v="0"/>
    <n v="0"/>
    <n v="0"/>
    <n v="0"/>
    <n v="0"/>
    <n v="0"/>
    <n v="0"/>
    <n v="0"/>
    <s v="43646B13"/>
    <x v="2"/>
  </r>
  <r>
    <n v="53"/>
    <s v="Cedric PATTYN"/>
    <d v="2005-03-23T00:00:00"/>
    <x v="15"/>
    <n v="1"/>
    <n v="6"/>
    <n v="2"/>
    <m/>
    <m/>
    <n v="6"/>
    <m/>
    <x v="5"/>
    <n v="0"/>
    <n v="0"/>
    <n v="0"/>
    <n v="0"/>
    <n v="0"/>
    <n v="0"/>
    <n v="0"/>
    <n v="0"/>
    <s v="43646B14"/>
    <x v="3"/>
  </r>
  <r>
    <n v="811"/>
    <s v="Brett JACOBS"/>
    <d v="1999-02-03T00:00:00"/>
    <x v="7"/>
    <n v="1"/>
    <n v="1"/>
    <n v="1"/>
    <m/>
    <m/>
    <n v="1"/>
    <n v="1"/>
    <x v="5"/>
    <n v="0"/>
    <n v="0"/>
    <n v="0"/>
    <n v="0"/>
    <n v="0"/>
    <n v="0"/>
    <n v="20"/>
    <n v="20"/>
    <s v="43646B19"/>
    <x v="0"/>
  </r>
  <r>
    <n v="2"/>
    <s v="Wannes MAGDELIJNS"/>
    <d v="2004-01-19T00:00:00"/>
    <x v="7"/>
    <n v="1"/>
    <n v="1"/>
    <n v="1"/>
    <m/>
    <n v="1"/>
    <n v="1"/>
    <n v="2"/>
    <x v="5"/>
    <n v="0"/>
    <n v="0"/>
    <n v="0"/>
    <n v="0"/>
    <n v="0"/>
    <n v="0"/>
    <n v="16"/>
    <n v="16"/>
    <s v="43646B15"/>
    <x v="1"/>
  </r>
  <r>
    <n v="223"/>
    <s v="Sem BOECKX"/>
    <d v="2006-03-22T00:00:00"/>
    <x v="7"/>
    <n v="1"/>
    <n v="2"/>
    <n v="1"/>
    <m/>
    <n v="2"/>
    <n v="3"/>
    <n v="3"/>
    <x v="5"/>
    <n v="0"/>
    <n v="0"/>
    <n v="0"/>
    <n v="0"/>
    <n v="0"/>
    <n v="0"/>
    <n v="13"/>
    <n v="13"/>
    <s v="43646B13"/>
    <x v="2"/>
  </r>
  <r>
    <n v="14"/>
    <s v="Verona VAN MOL"/>
    <d v="2005-05-17T00:00:00"/>
    <x v="7"/>
    <n v="2"/>
    <n v="2"/>
    <n v="4"/>
    <m/>
    <m/>
    <m/>
    <n v="8"/>
    <x v="5"/>
    <n v="0"/>
    <n v="0"/>
    <n v="0"/>
    <n v="0"/>
    <n v="0"/>
    <n v="0"/>
    <n v="5"/>
    <n v="5"/>
    <s v="43646G13"/>
    <x v="3"/>
  </r>
  <r>
    <n v="50"/>
    <s v="Maxim VAN ROOSBROECK"/>
    <d v="2002-10-20T00:00:00"/>
    <x v="8"/>
    <n v="1"/>
    <n v="2"/>
    <n v="1"/>
    <m/>
    <m/>
    <m/>
    <n v="1"/>
    <x v="5"/>
    <n v="0"/>
    <n v="0"/>
    <n v="0"/>
    <n v="0"/>
    <n v="0"/>
    <n v="0"/>
    <n v="20"/>
    <n v="20"/>
    <s v="43646B17"/>
    <x v="0"/>
  </r>
  <r>
    <n v="51"/>
    <s v="Bo ILEGEMS"/>
    <d v="2004-04-13T00:00:00"/>
    <x v="8"/>
    <n v="4"/>
    <n v="3"/>
    <n v="4"/>
    <m/>
    <m/>
    <m/>
    <n v="7"/>
    <x v="5"/>
    <n v="0"/>
    <n v="0"/>
    <n v="0"/>
    <n v="0"/>
    <n v="0"/>
    <n v="0"/>
    <n v="6"/>
    <n v="6"/>
    <s v="43646C16"/>
    <x v="1"/>
  </r>
  <r>
    <n v="34"/>
    <s v="Malika CLAESSEN"/>
    <d v="2006-09-20T00:00:00"/>
    <x v="8"/>
    <n v="6"/>
    <n v="3"/>
    <n v="5"/>
    <m/>
    <m/>
    <m/>
    <m/>
    <x v="5"/>
    <n v="0"/>
    <n v="0"/>
    <n v="0"/>
    <n v="0"/>
    <n v="0"/>
    <n v="0"/>
    <n v="0"/>
    <n v="0"/>
    <s v="43646G13"/>
    <x v="2"/>
  </r>
  <r>
    <n v="711"/>
    <s v="Ghinio VAN DE WEYER"/>
    <d v="1994-08-25T00:00:00"/>
    <x v="8"/>
    <n v="1"/>
    <n v="3"/>
    <n v="4"/>
    <m/>
    <m/>
    <n v="8"/>
    <m/>
    <x v="5"/>
    <n v="0"/>
    <n v="0"/>
    <n v="0"/>
    <n v="0"/>
    <n v="0"/>
    <n v="0"/>
    <n v="0"/>
    <n v="0"/>
    <s v="43646ME"/>
    <x v="3"/>
  </r>
  <r>
    <n v="28"/>
    <s v="Zoe SCHAERLAEKEN"/>
    <d v="2003-03-01T00:00:00"/>
    <x v="9"/>
    <n v="3"/>
    <n v="4"/>
    <n v="2"/>
    <m/>
    <m/>
    <m/>
    <n v="5"/>
    <x v="5"/>
    <n v="0"/>
    <n v="0"/>
    <n v="0"/>
    <n v="0"/>
    <n v="0"/>
    <n v="0"/>
    <n v="9"/>
    <n v="9"/>
    <s v="43646G15"/>
    <x v="0"/>
  </r>
  <r>
    <n v="53"/>
    <s v="Kayan SCHAERLAEKEN"/>
    <d v="2004-05-04T00:00:00"/>
    <x v="9"/>
    <n v="1"/>
    <n v="1"/>
    <n v="3"/>
    <m/>
    <n v="3"/>
    <n v="1"/>
    <n v="6"/>
    <x v="5"/>
    <n v="0"/>
    <n v="0"/>
    <n v="0"/>
    <n v="0"/>
    <n v="0"/>
    <n v="0"/>
    <n v="7"/>
    <n v="7"/>
    <s v="43646B15"/>
    <x v="1"/>
  </r>
  <r>
    <n v="248"/>
    <s v="Valerie VOSSEN"/>
    <d v="2004-09-30T00:00:00"/>
    <x v="9"/>
    <n v="5"/>
    <n v="2"/>
    <n v="3"/>
    <m/>
    <m/>
    <m/>
    <n v="7"/>
    <x v="5"/>
    <n v="0"/>
    <n v="0"/>
    <n v="0"/>
    <n v="0"/>
    <n v="0"/>
    <n v="0"/>
    <n v="6"/>
    <n v="6"/>
    <s v="43646G15"/>
    <x v="2"/>
  </r>
  <r>
    <n v="248"/>
    <s v="Marnicq JANSSENS"/>
    <d v="1999-04-04T00:00:00"/>
    <x v="9"/>
    <n v="5"/>
    <n v="2"/>
    <n v="1"/>
    <m/>
    <m/>
    <n v="3"/>
    <n v="7"/>
    <x v="5"/>
    <n v="0"/>
    <n v="0"/>
    <n v="0"/>
    <n v="0"/>
    <n v="0"/>
    <n v="0"/>
    <n v="6"/>
    <n v="6"/>
    <s v="43646ME"/>
    <x v="3"/>
  </r>
  <r>
    <n v="606"/>
    <s v="Yorgi PICCART"/>
    <d v="2006-06-14T00:00:00"/>
    <x v="10"/>
    <n v="1"/>
    <n v="4"/>
    <n v="4"/>
    <m/>
    <n v="2"/>
    <n v="3"/>
    <n v="2"/>
    <x v="5"/>
    <n v="0"/>
    <n v="0"/>
    <n v="0"/>
    <n v="0"/>
    <n v="0"/>
    <n v="0"/>
    <n v="16"/>
    <n v="16"/>
    <s v="43646B13"/>
    <x v="1"/>
  </r>
  <r>
    <n v="11"/>
    <s v="Aiko GOMMERS"/>
    <d v="2004-03-18T00:00:00"/>
    <x v="10"/>
    <n v="3"/>
    <n v="1"/>
    <n v="5"/>
    <m/>
    <m/>
    <m/>
    <n v="6"/>
    <x v="5"/>
    <n v="0"/>
    <n v="0"/>
    <n v="0"/>
    <n v="0"/>
    <n v="0"/>
    <n v="0"/>
    <n v="7"/>
    <n v="7"/>
    <s v="43646G15"/>
    <x v="2"/>
  </r>
  <r>
    <n v="4"/>
    <s v="Seppe LAENEN"/>
    <d v="2004-02-11T00:00:00"/>
    <x v="10"/>
    <n v="4"/>
    <n v="4"/>
    <n v="4"/>
    <m/>
    <n v="2"/>
    <n v="3"/>
    <n v="7"/>
    <x v="5"/>
    <n v="0"/>
    <n v="0"/>
    <n v="0"/>
    <n v="0"/>
    <n v="0"/>
    <n v="0"/>
    <n v="6"/>
    <n v="6"/>
    <s v="43646B15"/>
    <x v="3"/>
  </r>
  <r>
    <n v="76"/>
    <s v="Ethane BOURGUIGNON"/>
    <d v="2005-02-09T00:00:00"/>
    <x v="10"/>
    <n v="5"/>
    <n v="2"/>
    <n v="4"/>
    <m/>
    <m/>
    <n v="4"/>
    <n v="8"/>
    <x v="5"/>
    <n v="0"/>
    <n v="0"/>
    <n v="0"/>
    <n v="0"/>
    <n v="0"/>
    <n v="0"/>
    <n v="5"/>
    <n v="5"/>
    <s v="43646B14"/>
    <x v="0"/>
  </r>
  <r>
    <n v="67"/>
    <s v="Ferre T´SEYEN"/>
    <d v="2006-06-26T00:00:00"/>
    <x v="11"/>
    <n v="1"/>
    <n v="1"/>
    <n v="1"/>
    <m/>
    <n v="1"/>
    <n v="1"/>
    <n v="1"/>
    <x v="5"/>
    <n v="0"/>
    <n v="0"/>
    <n v="0"/>
    <n v="0"/>
    <n v="0"/>
    <n v="0"/>
    <n v="20"/>
    <n v="20"/>
    <s v="43646B13"/>
    <x v="0"/>
  </r>
  <r>
    <n v="39"/>
    <s v="Jordi VAN BOUCHOUT"/>
    <d v="1996-10-02T00:00:00"/>
    <x v="11"/>
    <n v="1"/>
    <n v="2"/>
    <n v="3"/>
    <m/>
    <m/>
    <m/>
    <n v="3"/>
    <x v="5"/>
    <n v="0"/>
    <n v="0"/>
    <n v="0"/>
    <n v="0"/>
    <n v="0"/>
    <n v="0"/>
    <n v="13"/>
    <n v="13"/>
    <s v="43646C29"/>
    <x v="1"/>
  </r>
  <r>
    <n v="98"/>
    <s v="Karo VERTESSEN"/>
    <d v="1998-09-03T00:00:00"/>
    <x v="11"/>
    <n v="2"/>
    <n v="4"/>
    <n v="4"/>
    <m/>
    <m/>
    <m/>
    <n v="3"/>
    <x v="5"/>
    <n v="0"/>
    <n v="0"/>
    <n v="0"/>
    <n v="0"/>
    <n v="0"/>
    <n v="0"/>
    <n v="13"/>
    <n v="13"/>
    <s v="43646G15"/>
    <x v="2"/>
  </r>
  <r>
    <n v="27"/>
    <s v="Roy VAN AKEN"/>
    <d v="1990-06-25T00:00:00"/>
    <x v="11"/>
    <n v="1"/>
    <n v="2"/>
    <n v="2"/>
    <m/>
    <m/>
    <n v="2"/>
    <n v="4"/>
    <x v="5"/>
    <n v="0"/>
    <n v="0"/>
    <n v="0"/>
    <n v="0"/>
    <n v="0"/>
    <n v="0"/>
    <n v="11"/>
    <n v="11"/>
    <s v="43646B19"/>
    <x v="3"/>
  </r>
  <r>
    <n v="94"/>
    <s v="Tjörven MERTENS"/>
    <d v="2005-01-28T00:00:00"/>
    <x v="12"/>
    <n v="4"/>
    <n v="1"/>
    <n v="1"/>
    <m/>
    <m/>
    <n v="1"/>
    <n v="1"/>
    <x v="5"/>
    <n v="0"/>
    <n v="0"/>
    <n v="0"/>
    <n v="0"/>
    <n v="0"/>
    <n v="0"/>
    <n v="20"/>
    <n v="20"/>
    <s v="43646B14"/>
    <x v="0"/>
  </r>
  <r>
    <n v="93"/>
    <s v="Lore WOLFS"/>
    <d v="2007-12-19T00:00:00"/>
    <x v="12"/>
    <n v="3"/>
    <n v="3"/>
    <n v="3"/>
    <m/>
    <m/>
    <m/>
    <n v="4"/>
    <x v="5"/>
    <n v="0"/>
    <n v="0"/>
    <n v="0"/>
    <n v="0"/>
    <n v="0"/>
    <n v="0"/>
    <n v="11"/>
    <n v="11"/>
    <s v="43646G11"/>
    <x v="1"/>
  </r>
  <r>
    <n v="17"/>
    <s v="Lotte WOLFS"/>
    <d v="2006-02-23T00:00:00"/>
    <x v="12"/>
    <n v="1"/>
    <n v="5"/>
    <n v="5"/>
    <m/>
    <m/>
    <m/>
    <n v="7"/>
    <x v="5"/>
    <n v="0"/>
    <n v="0"/>
    <n v="0"/>
    <n v="0"/>
    <n v="0"/>
    <n v="0"/>
    <n v="6"/>
    <n v="6"/>
    <s v="43646G13"/>
    <x v="2"/>
  </r>
  <r>
    <n v="45"/>
    <s v="Zoë WOLFS"/>
    <d v="2004-04-04T00:00:00"/>
    <x v="12"/>
    <n v="3"/>
    <n v="6"/>
    <n v="6"/>
    <m/>
    <m/>
    <m/>
    <m/>
    <x v="5"/>
    <n v="0"/>
    <n v="0"/>
    <n v="0"/>
    <n v="0"/>
    <n v="0"/>
    <n v="0"/>
    <n v="0"/>
    <n v="0"/>
    <s v="43646D05"/>
    <x v="3"/>
  </r>
  <r>
    <s v="12"/>
    <s v="Dries BROUNS"/>
    <d v="2007-06-02T00:00:00"/>
    <x v="0"/>
    <n v="1"/>
    <n v="1"/>
    <n v="1"/>
    <m/>
    <m/>
    <n v="2"/>
    <n v="1"/>
    <x v="6"/>
    <n v="0"/>
    <n v="0"/>
    <n v="0"/>
    <n v="0"/>
    <n v="0"/>
    <n v="0"/>
    <n v="20"/>
    <n v="20"/>
    <s v="43597B12"/>
    <x v="0"/>
  </r>
  <r>
    <s v="108"/>
    <s v="Maarten VERHOEVEN"/>
    <d v="2000-01-04T00:00:00"/>
    <x v="0"/>
    <n v="3"/>
    <n v="2"/>
    <n v="3"/>
    <m/>
    <m/>
    <m/>
    <n v="8"/>
    <x v="6"/>
    <n v="0"/>
    <n v="0"/>
    <n v="0"/>
    <n v="0"/>
    <n v="0"/>
    <n v="0"/>
    <n v="5"/>
    <n v="5"/>
    <s v="43597B19"/>
    <x v="1"/>
  </r>
  <r>
    <s v="163"/>
    <s v="Stef LIPPENS"/>
    <d v="2006-04-18T00:00:00"/>
    <x v="0"/>
    <n v="2"/>
    <n v="3"/>
    <n v="4"/>
    <m/>
    <n v="3"/>
    <n v="5"/>
    <m/>
    <x v="6"/>
    <n v="0"/>
    <n v="0"/>
    <n v="0"/>
    <n v="0"/>
    <n v="0"/>
    <n v="0"/>
    <n v="0"/>
    <n v="0"/>
    <s v="43597B13"/>
    <x v="2"/>
  </r>
  <r>
    <s v="7"/>
    <s v="Sanne LUMBEECK"/>
    <d v="2007-01-12T00:00:00"/>
    <x v="1"/>
    <n v="1"/>
    <n v="1"/>
    <n v="1"/>
    <m/>
    <m/>
    <m/>
    <n v="1"/>
    <x v="6"/>
    <n v="0"/>
    <n v="0"/>
    <n v="0"/>
    <n v="0"/>
    <n v="0"/>
    <n v="0"/>
    <n v="20"/>
    <n v="20"/>
    <s v="43597G11"/>
    <x v="0"/>
  </r>
  <r>
    <s v="76"/>
    <s v="Rune ROEFS"/>
    <d v="2006-05-29T00:00:00"/>
    <x v="1"/>
    <n v="3"/>
    <n v="1"/>
    <n v="2"/>
    <m/>
    <n v="2"/>
    <n v="3"/>
    <n v="2"/>
    <x v="6"/>
    <n v="0"/>
    <n v="0"/>
    <n v="0"/>
    <n v="0"/>
    <n v="0"/>
    <n v="0"/>
    <n v="16"/>
    <n v="16"/>
    <s v="43597B13"/>
    <x v="1"/>
  </r>
  <r>
    <s v="65"/>
    <s v="Nathan DE FAUW"/>
    <d v="2005-07-26T00:00:00"/>
    <x v="1"/>
    <n v="2"/>
    <n v="1"/>
    <n v="1"/>
    <m/>
    <m/>
    <n v="1"/>
    <n v="4"/>
    <x v="6"/>
    <n v="0"/>
    <n v="0"/>
    <n v="0"/>
    <n v="0"/>
    <n v="0"/>
    <n v="0"/>
    <n v="11"/>
    <n v="11"/>
    <s v="43597B14"/>
    <x v="2"/>
  </r>
  <r>
    <s v="47"/>
    <s v="Rune RAEYMAEKERS"/>
    <d v="2007-08-23T00:00:00"/>
    <x v="1"/>
    <n v="2"/>
    <n v="2"/>
    <n v="3"/>
    <m/>
    <m/>
    <n v="3"/>
    <n v="5"/>
    <x v="6"/>
    <n v="0"/>
    <n v="0"/>
    <n v="0"/>
    <n v="0"/>
    <n v="0"/>
    <n v="0"/>
    <n v="9"/>
    <n v="9"/>
    <s v="43597B12"/>
    <x v="3"/>
  </r>
  <r>
    <s v="333"/>
    <s v="Gaëtane MEERTS"/>
    <d v="2001-06-01T00:00:00"/>
    <x v="13"/>
    <n v="1"/>
    <n v="2"/>
    <n v="3"/>
    <m/>
    <m/>
    <n v="1"/>
    <n v="2"/>
    <x v="6"/>
    <n v="0"/>
    <n v="0"/>
    <n v="0"/>
    <n v="0"/>
    <n v="0"/>
    <n v="0"/>
    <n v="16"/>
    <n v="16"/>
    <s v="43597D05"/>
    <x v="0"/>
  </r>
  <r>
    <s v="28"/>
    <s v="Kjell DE SCHEPPER"/>
    <d v="2005-03-18T00:00:00"/>
    <x v="13"/>
    <n v="3"/>
    <n v="2"/>
    <n v="4"/>
    <m/>
    <m/>
    <n v="1"/>
    <n v="3"/>
    <x v="6"/>
    <n v="0"/>
    <n v="0"/>
    <n v="0"/>
    <n v="0"/>
    <n v="0"/>
    <n v="0"/>
    <n v="13"/>
    <n v="13"/>
    <s v="43597B14"/>
    <x v="1"/>
  </r>
  <r>
    <s v="25"/>
    <s v="Amber WILLEM"/>
    <d v="2001-02-01T00:00:00"/>
    <x v="13"/>
    <n v="2"/>
    <n v="3"/>
    <n v="1"/>
    <m/>
    <m/>
    <n v="4"/>
    <n v="8"/>
    <x v="6"/>
    <n v="0"/>
    <n v="0"/>
    <n v="0"/>
    <n v="0"/>
    <n v="0"/>
    <n v="0"/>
    <n v="5"/>
    <n v="5"/>
    <s v="43597D05"/>
    <x v="2"/>
  </r>
  <r>
    <s v="111"/>
    <s v="Selena COQUIN"/>
    <d v="2003-07-01T00:00:00"/>
    <x v="13"/>
    <n v="1"/>
    <n v="3"/>
    <n v="3"/>
    <m/>
    <m/>
    <n v="6"/>
    <m/>
    <x v="6"/>
    <n v="0"/>
    <n v="0"/>
    <n v="0"/>
    <n v="0"/>
    <n v="0"/>
    <n v="0"/>
    <n v="0"/>
    <n v="0"/>
    <s v="43597D05"/>
    <x v="3"/>
  </r>
  <r>
    <s v="15"/>
    <s v="Robbe VERSCHUEREN"/>
    <d v="2000-09-20T00:00:00"/>
    <x v="3"/>
    <n v="2"/>
    <n v="1"/>
    <n v="2"/>
    <m/>
    <m/>
    <m/>
    <n v="1"/>
    <x v="6"/>
    <n v="0"/>
    <n v="0"/>
    <n v="0"/>
    <n v="0"/>
    <n v="0"/>
    <n v="0"/>
    <n v="20"/>
    <n v="20"/>
    <s v="43597C29"/>
    <x v="0"/>
  </r>
  <r>
    <s v="56"/>
    <s v="Arno BRAEKEN"/>
    <d v="2003-10-14T00:00:00"/>
    <x v="3"/>
    <n v="1"/>
    <n v="2"/>
    <n v="2"/>
    <m/>
    <m/>
    <m/>
    <n v="2"/>
    <x v="6"/>
    <n v="0"/>
    <n v="0"/>
    <n v="0"/>
    <n v="0"/>
    <n v="0"/>
    <n v="0"/>
    <n v="16"/>
    <n v="16"/>
    <s v="43597B16"/>
    <x v="1"/>
  </r>
  <r>
    <s v="444"/>
    <s v="Jari CAMMANS"/>
    <d v="1996-07-04T00:00:00"/>
    <x v="3"/>
    <n v="4"/>
    <n v="1"/>
    <n v="4"/>
    <m/>
    <m/>
    <m/>
    <n v="4"/>
    <x v="6"/>
    <n v="0"/>
    <n v="0"/>
    <n v="0"/>
    <n v="0"/>
    <n v="0"/>
    <n v="0"/>
    <n v="11"/>
    <n v="11"/>
    <s v="43597B19"/>
    <x v="2"/>
  </r>
  <r>
    <s v="15"/>
    <s v="Britt BAETENS"/>
    <d v="2002-02-21T00:00:00"/>
    <x v="3"/>
    <n v="2"/>
    <n v="2"/>
    <n v="4"/>
    <m/>
    <m/>
    <n v="3"/>
    <n v="5"/>
    <x v="6"/>
    <n v="0"/>
    <n v="0"/>
    <n v="0"/>
    <n v="0"/>
    <n v="0"/>
    <n v="0"/>
    <n v="9"/>
    <n v="9"/>
    <s v="43597D05"/>
    <x v="3"/>
  </r>
  <r>
    <s v="30"/>
    <s v="Robbert VAN STAEYEN"/>
    <d v="2003-01-27T00:00:00"/>
    <x v="4"/>
    <n v="6"/>
    <n v="1"/>
    <n v="2"/>
    <m/>
    <m/>
    <m/>
    <n v="3"/>
    <x v="6"/>
    <n v="0"/>
    <n v="0"/>
    <n v="0"/>
    <n v="0"/>
    <n v="0"/>
    <n v="0"/>
    <n v="13"/>
    <n v="13"/>
    <s v="43597B16"/>
    <x v="0"/>
  </r>
  <r>
    <s v="43"/>
    <s v="Merel VAN GASTEL"/>
    <d v="2005-12-30T00:00:00"/>
    <x v="4"/>
    <n v="4"/>
    <n v="4"/>
    <n v="3"/>
    <m/>
    <m/>
    <m/>
    <n v="5"/>
    <x v="6"/>
    <n v="0"/>
    <n v="0"/>
    <n v="0"/>
    <n v="0"/>
    <n v="0"/>
    <n v="0"/>
    <n v="9"/>
    <n v="9"/>
    <s v="43597G13"/>
    <x v="1"/>
  </r>
  <r>
    <s v="100"/>
    <s v="Julie HEUSEQUIN"/>
    <d v="2001-08-31T00:00:00"/>
    <x v="4"/>
    <n v="3"/>
    <n v="1"/>
    <n v="3"/>
    <m/>
    <m/>
    <n v="4"/>
    <n v="7"/>
    <x v="6"/>
    <n v="0"/>
    <n v="0"/>
    <n v="0"/>
    <n v="0"/>
    <n v="0"/>
    <n v="0"/>
    <n v="6"/>
    <n v="6"/>
    <s v="43597G15"/>
    <x v="2"/>
  </r>
  <r>
    <s v="72"/>
    <s v="Senne VERELST"/>
    <d v="2006-09-26T00:00:00"/>
    <x v="4"/>
    <n v="1"/>
    <n v="2"/>
    <n v="2"/>
    <m/>
    <n v="4"/>
    <n v="5"/>
    <m/>
    <x v="6"/>
    <n v="0"/>
    <n v="0"/>
    <n v="0"/>
    <n v="0"/>
    <n v="0"/>
    <n v="0"/>
    <n v="0"/>
    <n v="0"/>
    <s v="43597B13"/>
    <x v="3"/>
  </r>
  <r>
    <s v="151"/>
    <s v="Stijn STRACKX"/>
    <d v="1989-08-19T00:00:00"/>
    <x v="5"/>
    <n v="2"/>
    <n v="2"/>
    <n v="2"/>
    <m/>
    <m/>
    <m/>
    <n v="1"/>
    <x v="6"/>
    <n v="0"/>
    <n v="0"/>
    <n v="0"/>
    <n v="0"/>
    <n v="0"/>
    <n v="0"/>
    <n v="20"/>
    <n v="20"/>
    <s v="43597C30"/>
    <x v="0"/>
  </r>
  <r>
    <s v="31"/>
    <s v="Britt HUYBRECHTS"/>
    <d v="2005-12-11T00:00:00"/>
    <x v="5"/>
    <n v="1"/>
    <n v="1"/>
    <n v="2"/>
    <m/>
    <m/>
    <m/>
    <n v="2"/>
    <x v="6"/>
    <n v="0"/>
    <n v="0"/>
    <n v="0"/>
    <n v="0"/>
    <n v="0"/>
    <n v="0"/>
    <n v="16"/>
    <n v="16"/>
    <s v="43597G13"/>
    <x v="1"/>
  </r>
  <r>
    <s v="94"/>
    <s v="Yeno VINGERHOETS"/>
    <d v="2006-04-05T00:00:00"/>
    <x v="5"/>
    <n v="2"/>
    <n v="2"/>
    <n v="1"/>
    <m/>
    <n v="1"/>
    <n v="4"/>
    <n v="5"/>
    <x v="6"/>
    <n v="0"/>
    <n v="0"/>
    <n v="0"/>
    <n v="0"/>
    <n v="0"/>
    <n v="0"/>
    <n v="9"/>
    <n v="9"/>
    <s v="43597B13"/>
    <x v="2"/>
  </r>
  <r>
    <s v="53"/>
    <s v="Seppe BEIJENS"/>
    <d v="1996-10-22T00:00:00"/>
    <x v="5"/>
    <n v="4"/>
    <n v="3"/>
    <n v="2"/>
    <m/>
    <m/>
    <m/>
    <n v="7"/>
    <x v="6"/>
    <n v="0"/>
    <n v="0"/>
    <n v="0"/>
    <n v="0"/>
    <n v="0"/>
    <n v="0"/>
    <n v="6"/>
    <n v="6"/>
    <s v="43597B19"/>
    <x v="3"/>
  </r>
  <r>
    <s v="24"/>
    <s v="Brent VANHOOF"/>
    <d v="1999-08-15T00:00:00"/>
    <x v="14"/>
    <n v="3"/>
    <n v="3"/>
    <n v="3"/>
    <m/>
    <m/>
    <m/>
    <n v="4"/>
    <x v="6"/>
    <n v="0"/>
    <n v="0"/>
    <n v="0"/>
    <n v="0"/>
    <n v="0"/>
    <n v="0"/>
    <n v="11"/>
    <n v="11"/>
    <s v="43597C29"/>
    <x v="0"/>
  </r>
  <r>
    <s v="44"/>
    <s v="Seppe GORRENS"/>
    <d v="1995-09-26T00:00:00"/>
    <x v="14"/>
    <n v="3"/>
    <n v="5"/>
    <n v="1"/>
    <m/>
    <m/>
    <m/>
    <n v="5"/>
    <x v="6"/>
    <n v="0"/>
    <n v="0"/>
    <n v="0"/>
    <n v="0"/>
    <n v="0"/>
    <n v="0"/>
    <n v="9"/>
    <n v="9"/>
    <s v="43597B19"/>
    <x v="1"/>
  </r>
  <r>
    <s v="46"/>
    <s v="Luka VAN STEENBERGEN"/>
    <d v="2004-02-20T00:00:00"/>
    <x v="14"/>
    <n v="1"/>
    <n v="4"/>
    <n v="1"/>
    <m/>
    <m/>
    <n v="2"/>
    <n v="7"/>
    <x v="6"/>
    <n v="0"/>
    <n v="0"/>
    <n v="0"/>
    <n v="0"/>
    <n v="0"/>
    <n v="0"/>
    <n v="6"/>
    <n v="6"/>
    <s v="43597B15"/>
    <x v="2"/>
  </r>
  <r>
    <s v="65"/>
    <s v="Mattheo HANNES"/>
    <d v="2003-05-18T00:00:00"/>
    <x v="14"/>
    <n v="5"/>
    <n v="5"/>
    <n v="5"/>
    <m/>
    <m/>
    <m/>
    <m/>
    <x v="6"/>
    <n v="0"/>
    <n v="0"/>
    <n v="0"/>
    <n v="0"/>
    <n v="0"/>
    <n v="0"/>
    <n v="0"/>
    <n v="0"/>
    <s v="43597B16"/>
    <x v="3"/>
  </r>
  <r>
    <s v="23"/>
    <s v="Dennis STEEMANS"/>
    <d v="1999-08-21T00:00:00"/>
    <x v="6"/>
    <n v="1"/>
    <n v="1"/>
    <n v="1"/>
    <m/>
    <m/>
    <m/>
    <n v="2"/>
    <x v="6"/>
    <n v="0"/>
    <n v="0"/>
    <n v="0"/>
    <n v="0"/>
    <n v="0"/>
    <n v="0"/>
    <n v="16"/>
    <n v="16"/>
    <s v="43597C29"/>
    <x v="0"/>
  </r>
  <r>
    <s v="98"/>
    <s v="Kobe HEREMANS"/>
    <d v="2000-02-28T00:00:00"/>
    <x v="6"/>
    <n v="4"/>
    <n v="2"/>
    <n v="5"/>
    <m/>
    <m/>
    <m/>
    <n v="6"/>
    <x v="6"/>
    <n v="0"/>
    <n v="0"/>
    <n v="0"/>
    <n v="0"/>
    <n v="0"/>
    <n v="0"/>
    <n v="7"/>
    <n v="7"/>
    <s v="43597ME"/>
    <x v="1"/>
  </r>
  <r>
    <s v="169"/>
    <s v="Svendsen GOEMAN"/>
    <d v="1997-08-26T00:00:00"/>
    <x v="6"/>
    <n v="8"/>
    <n v="8"/>
    <n v="8"/>
    <m/>
    <m/>
    <m/>
    <m/>
    <x v="6"/>
    <n v="0"/>
    <n v="0"/>
    <n v="0"/>
    <n v="0"/>
    <n v="0"/>
    <n v="0"/>
    <n v="0"/>
    <n v="0"/>
    <s v="43597C29"/>
    <x v="2"/>
  </r>
  <r>
    <s v="92"/>
    <s v="Yellise VAN DEN BROECK"/>
    <d v="2001-09-19T00:00:00"/>
    <x v="6"/>
    <n v="3"/>
    <n v="5"/>
    <n v="4"/>
    <m/>
    <m/>
    <n v="6"/>
    <m/>
    <x v="6"/>
    <n v="0"/>
    <n v="0"/>
    <n v="0"/>
    <n v="0"/>
    <n v="0"/>
    <n v="0"/>
    <n v="0"/>
    <n v="0"/>
    <s v="43597G15"/>
    <x v="3"/>
  </r>
  <r>
    <s v="28"/>
    <s v="Gorden MARTIN"/>
    <d v="1985-01-20T00:00:00"/>
    <x v="15"/>
    <n v="1"/>
    <n v="1"/>
    <n v="1"/>
    <m/>
    <m/>
    <m/>
    <n v="2"/>
    <x v="6"/>
    <n v="0"/>
    <n v="0"/>
    <n v="0"/>
    <n v="0"/>
    <n v="0"/>
    <n v="0"/>
    <n v="16"/>
    <n v="16"/>
    <s v="43597C30"/>
    <x v="0"/>
  </r>
  <r>
    <s v="53"/>
    <s v="Gianni TERRYN"/>
    <d v="2006-02-19T00:00:00"/>
    <x v="15"/>
    <n v="1"/>
    <n v="1"/>
    <n v="1"/>
    <m/>
    <n v="1"/>
    <n v="1"/>
    <n v="6"/>
    <x v="6"/>
    <n v="0"/>
    <n v="0"/>
    <n v="0"/>
    <n v="0"/>
    <n v="0"/>
    <n v="0"/>
    <n v="7"/>
    <n v="7"/>
    <s v="43597B13"/>
    <x v="1"/>
  </r>
  <r>
    <s v="811"/>
    <s v="Brett JACOBS"/>
    <d v="1999-02-03T00:00:00"/>
    <x v="7"/>
    <n v="1"/>
    <n v="1"/>
    <n v="1"/>
    <m/>
    <m/>
    <m/>
    <n v="1"/>
    <x v="6"/>
    <n v="0"/>
    <n v="0"/>
    <n v="0"/>
    <n v="0"/>
    <n v="0"/>
    <n v="0"/>
    <n v="20"/>
    <n v="20"/>
    <s v="43597B19"/>
    <x v="0"/>
  </r>
  <r>
    <s v="14"/>
    <s v="Verona VAN MOL"/>
    <d v="2005-05-17T00:00:00"/>
    <x v="7"/>
    <n v="1"/>
    <n v="1"/>
    <n v="1"/>
    <m/>
    <m/>
    <m/>
    <n v="1"/>
    <x v="6"/>
    <n v="0"/>
    <n v="0"/>
    <n v="0"/>
    <n v="0"/>
    <n v="0"/>
    <n v="0"/>
    <n v="20"/>
    <n v="20"/>
    <s v="43597G13"/>
    <x v="1"/>
  </r>
  <r>
    <s v="896"/>
    <s v="Joffrey WOUTERS"/>
    <d v="1996-08-13T00:00:00"/>
    <x v="7"/>
    <n v="1"/>
    <n v="2"/>
    <n v="1"/>
    <m/>
    <m/>
    <m/>
    <n v="2"/>
    <x v="6"/>
    <n v="0"/>
    <n v="0"/>
    <n v="0"/>
    <n v="0"/>
    <n v="0"/>
    <n v="0"/>
    <n v="16"/>
    <n v="16"/>
    <s v="43597ME"/>
    <x v="2"/>
  </r>
  <r>
    <s v="2"/>
    <s v="Wannes MAGDELIJNS"/>
    <d v="2004-01-19T00:00:00"/>
    <x v="7"/>
    <n v="1"/>
    <n v="1"/>
    <n v="1"/>
    <m/>
    <m/>
    <n v="7"/>
    <m/>
    <x v="6"/>
    <n v="0"/>
    <n v="0"/>
    <n v="0"/>
    <n v="0"/>
    <n v="0"/>
    <n v="0"/>
    <n v="0"/>
    <n v="0"/>
    <s v="43597B15"/>
    <x v="3"/>
  </r>
  <r>
    <s v="50"/>
    <s v="Maxim VAN ROOSBROECK"/>
    <d v="2002-10-20T00:00:00"/>
    <x v="8"/>
    <n v="1"/>
    <n v="2"/>
    <n v="1"/>
    <m/>
    <m/>
    <n v="1"/>
    <n v="2"/>
    <x v="6"/>
    <n v="0"/>
    <n v="0"/>
    <n v="0"/>
    <n v="0"/>
    <n v="0"/>
    <n v="0"/>
    <n v="16"/>
    <n v="16"/>
    <s v="43597B17"/>
    <x v="0"/>
  </r>
  <r>
    <s v="114"/>
    <s v="Yannick SPRUYT"/>
    <d v="1987-05-13T00:00:00"/>
    <x v="8"/>
    <n v="3"/>
    <n v="2"/>
    <n v="3"/>
    <m/>
    <m/>
    <m/>
    <n v="4"/>
    <x v="6"/>
    <n v="0"/>
    <n v="0"/>
    <n v="0"/>
    <n v="0"/>
    <n v="0"/>
    <n v="0"/>
    <n v="11"/>
    <n v="11"/>
    <s v="43597C30"/>
    <x v="1"/>
  </r>
  <r>
    <s v="711"/>
    <s v="Ghinio VAN DE WEYER"/>
    <d v="1994-08-25T00:00:00"/>
    <x v="8"/>
    <n v="2"/>
    <n v="1"/>
    <n v="2"/>
    <m/>
    <m/>
    <m/>
    <n v="4"/>
    <x v="6"/>
    <n v="0"/>
    <n v="0"/>
    <n v="0"/>
    <n v="0"/>
    <n v="0"/>
    <n v="0"/>
    <n v="11"/>
    <n v="11"/>
    <s v="43597ME"/>
    <x v="2"/>
  </r>
  <r>
    <s v="51"/>
    <s v="Bo ILEGEMS"/>
    <d v="2004-04-13T00:00:00"/>
    <x v="8"/>
    <n v="2"/>
    <n v="5"/>
    <n v="2"/>
    <m/>
    <m/>
    <m/>
    <n v="7"/>
    <x v="6"/>
    <n v="0"/>
    <n v="0"/>
    <n v="0"/>
    <n v="0"/>
    <n v="0"/>
    <n v="0"/>
    <n v="6"/>
    <n v="6"/>
    <s v="43597C16"/>
    <x v="3"/>
  </r>
  <r>
    <s v="248"/>
    <s v="Marnicq JANSSENS"/>
    <d v="1999-04-04T00:00:00"/>
    <x v="9"/>
    <n v="5"/>
    <n v="1"/>
    <n v="1"/>
    <m/>
    <m/>
    <m/>
    <n v="1"/>
    <x v="6"/>
    <n v="0"/>
    <n v="0"/>
    <n v="0"/>
    <n v="0"/>
    <n v="0"/>
    <n v="0"/>
    <n v="20"/>
    <n v="20"/>
    <s v="43597ME"/>
    <x v="0"/>
  </r>
  <r>
    <s v="53"/>
    <s v="Kayan SCHAERLAEKEN"/>
    <d v="2004-05-04T00:00:00"/>
    <x v="9"/>
    <n v="1"/>
    <n v="1"/>
    <n v="2"/>
    <m/>
    <m/>
    <n v="2"/>
    <n v="3"/>
    <x v="6"/>
    <n v="0"/>
    <n v="0"/>
    <n v="0"/>
    <n v="0"/>
    <n v="0"/>
    <n v="0"/>
    <n v="13"/>
    <n v="13"/>
    <s v="43597B15"/>
    <x v="1"/>
  </r>
  <r>
    <s v="243"/>
    <s v="Jorrit RUTTEN"/>
    <d v="2002-10-05T00:00:00"/>
    <x v="9"/>
    <n v="1"/>
    <n v="6"/>
    <n v="3"/>
    <m/>
    <m/>
    <n v="4"/>
    <n v="4"/>
    <x v="6"/>
    <n v="0"/>
    <n v="0"/>
    <n v="0"/>
    <n v="0"/>
    <n v="0"/>
    <n v="0"/>
    <n v="11"/>
    <n v="11"/>
    <s v="43597B17"/>
    <x v="2"/>
  </r>
  <r>
    <s v="28"/>
    <s v="Zoe SCHAERLAEKEN"/>
    <d v="2003-03-01T00:00:00"/>
    <x v="9"/>
    <n v="2"/>
    <n v="2"/>
    <n v="2"/>
    <m/>
    <m/>
    <n v="4"/>
    <n v="5"/>
    <x v="6"/>
    <n v="0"/>
    <n v="0"/>
    <n v="0"/>
    <n v="0"/>
    <n v="0"/>
    <n v="0"/>
    <n v="9"/>
    <n v="9"/>
    <s v="43597G15"/>
    <x v="3"/>
  </r>
  <r>
    <s v="11"/>
    <s v="Aiko GOMMERS"/>
    <d v="2004-03-18T00:00:00"/>
    <x v="10"/>
    <n v="2"/>
    <n v="3"/>
    <n v="1"/>
    <m/>
    <m/>
    <n v="3"/>
    <n v="2"/>
    <x v="6"/>
    <n v="0"/>
    <n v="0"/>
    <n v="0"/>
    <n v="0"/>
    <n v="0"/>
    <n v="0"/>
    <n v="16"/>
    <n v="16"/>
    <s v="43597G15"/>
    <x v="0"/>
  </r>
  <r>
    <s v="23"/>
    <s v="Robyn GOMMERS"/>
    <d v="2004-03-18T00:00:00"/>
    <x v="10"/>
    <n v="5"/>
    <n v="3"/>
    <n v="2"/>
    <m/>
    <m/>
    <n v="3"/>
    <n v="6"/>
    <x v="6"/>
    <n v="0"/>
    <n v="0"/>
    <n v="0"/>
    <n v="0"/>
    <n v="0"/>
    <n v="0"/>
    <n v="7"/>
    <n v="7"/>
    <s v="43597G15"/>
    <x v="1"/>
  </r>
  <r>
    <s v="606"/>
    <s v="Yorgi PICCART"/>
    <d v="2006-06-14T00:00:00"/>
    <x v="10"/>
    <n v="4"/>
    <n v="2"/>
    <n v="1"/>
    <m/>
    <n v="3"/>
    <n v="3"/>
    <n v="8"/>
    <x v="6"/>
    <n v="0"/>
    <n v="0"/>
    <n v="0"/>
    <n v="0"/>
    <n v="0"/>
    <n v="0"/>
    <n v="5"/>
    <n v="5"/>
    <s v="43597B13"/>
    <x v="2"/>
  </r>
  <r>
    <s v="70"/>
    <s v="Dennis SCHROOTEN"/>
    <d v="2001-02-02T00:00:00"/>
    <x v="10"/>
    <n v="5"/>
    <n v="5"/>
    <n v="6"/>
    <m/>
    <m/>
    <m/>
    <m/>
    <x v="6"/>
    <n v="0"/>
    <n v="0"/>
    <n v="0"/>
    <n v="0"/>
    <n v="0"/>
    <n v="0"/>
    <n v="0"/>
    <n v="0"/>
    <s v="43597ME"/>
    <x v="3"/>
  </r>
  <r>
    <s v="67"/>
    <s v="Ferre T´SEYEN"/>
    <d v="2006-06-26T00:00:00"/>
    <x v="11"/>
    <n v="1"/>
    <n v="1"/>
    <n v="1"/>
    <m/>
    <n v="1"/>
    <n v="2"/>
    <n v="1"/>
    <x v="6"/>
    <n v="0"/>
    <n v="0"/>
    <n v="0"/>
    <n v="0"/>
    <n v="0"/>
    <n v="0"/>
    <n v="20"/>
    <n v="20"/>
    <s v="43597B13"/>
    <x v="0"/>
  </r>
  <r>
    <s v="27"/>
    <s v="Roy VAN AKEN"/>
    <d v="1990-06-25T00:00:00"/>
    <x v="11"/>
    <n v="2"/>
    <n v="4"/>
    <n v="3"/>
    <m/>
    <m/>
    <m/>
    <n v="3"/>
    <x v="6"/>
    <n v="0"/>
    <n v="0"/>
    <n v="0"/>
    <n v="0"/>
    <n v="0"/>
    <n v="0"/>
    <n v="13"/>
    <n v="13"/>
    <s v="43597B19"/>
    <x v="1"/>
  </r>
  <r>
    <s v="39"/>
    <s v="Jordi VAN BOUCHOUT"/>
    <d v="1996-10-02T00:00:00"/>
    <x v="11"/>
    <n v="1"/>
    <n v="2"/>
    <n v="1"/>
    <m/>
    <m/>
    <m/>
    <n v="3"/>
    <x v="6"/>
    <n v="0"/>
    <n v="0"/>
    <n v="0"/>
    <n v="0"/>
    <n v="0"/>
    <n v="0"/>
    <n v="13"/>
    <n v="13"/>
    <s v="43597C29"/>
    <x v="2"/>
  </r>
  <r>
    <s v="5"/>
    <s v="Kjelle POETS"/>
    <d v="2004-02-14T00:00:00"/>
    <x v="11"/>
    <n v="1"/>
    <n v="4"/>
    <n v="1"/>
    <m/>
    <m/>
    <n v="2"/>
    <n v="4"/>
    <x v="6"/>
    <n v="0"/>
    <n v="0"/>
    <n v="0"/>
    <n v="0"/>
    <n v="0"/>
    <n v="0"/>
    <n v="11"/>
    <n v="11"/>
    <s v="43597G15"/>
    <x v="3"/>
  </r>
  <r>
    <s v="94"/>
    <s v="Tjörven MERTENS"/>
    <d v="2005-01-28T00:00:00"/>
    <x v="12"/>
    <n v="1"/>
    <n v="1"/>
    <n v="1"/>
    <m/>
    <m/>
    <n v="2"/>
    <n v="1"/>
    <x v="6"/>
    <n v="0"/>
    <n v="0"/>
    <n v="0"/>
    <n v="0"/>
    <n v="0"/>
    <n v="0"/>
    <n v="20"/>
    <n v="20"/>
    <s v="43597B14"/>
    <x v="0"/>
  </r>
  <r>
    <s v="45"/>
    <s v="Zoë WOLFS"/>
    <d v="2004-04-04T00:00:00"/>
    <x v="12"/>
    <n v="4"/>
    <n v="1"/>
    <n v="1"/>
    <m/>
    <m/>
    <n v="1"/>
    <n v="3"/>
    <x v="6"/>
    <n v="0"/>
    <n v="0"/>
    <n v="0"/>
    <n v="0"/>
    <n v="0"/>
    <n v="0"/>
    <n v="13"/>
    <n v="13"/>
    <s v="43597D05"/>
    <x v="1"/>
  </r>
  <r>
    <s v="93"/>
    <s v="Lore WOLFS"/>
    <d v="2007-12-19T00:00:00"/>
    <x v="12"/>
    <n v="2"/>
    <n v="3"/>
    <n v="1"/>
    <m/>
    <m/>
    <m/>
    <n v="8"/>
    <x v="6"/>
    <n v="0"/>
    <n v="0"/>
    <n v="0"/>
    <n v="0"/>
    <n v="0"/>
    <n v="0"/>
    <n v="5"/>
    <n v="5"/>
    <s v="43597G11"/>
    <x v="2"/>
  </r>
  <r>
    <s v="90"/>
    <s v="Sibe JANSSENS"/>
    <d v="2002-02-20T00:00:00"/>
    <x v="12"/>
    <n v="6"/>
    <n v="4"/>
    <n v="6"/>
    <m/>
    <m/>
    <m/>
    <m/>
    <x v="6"/>
    <n v="0"/>
    <n v="0"/>
    <n v="0"/>
    <n v="0"/>
    <n v="0"/>
    <n v="0"/>
    <n v="0"/>
    <n v="0"/>
    <s v="43597ME"/>
    <x v="3"/>
  </r>
  <r>
    <s v="12"/>
    <s v="Dries BROUNS"/>
    <d v="2007-06-02T00:00:00"/>
    <x v="0"/>
    <n v="2"/>
    <n v="2"/>
    <n v="1"/>
    <m/>
    <m/>
    <n v="1"/>
    <n v="1"/>
    <x v="7"/>
    <n v="0"/>
    <n v="0"/>
    <n v="0"/>
    <n v="0"/>
    <n v="0"/>
    <n v="0"/>
    <n v="20"/>
    <n v="20"/>
    <s v="43583B12"/>
    <x v="0"/>
  </r>
  <r>
    <s v="51"/>
    <s v="Dieter BROUNS"/>
    <d v="2005-01-01T00:00:00"/>
    <x v="0"/>
    <n v="2"/>
    <n v="1"/>
    <n v="1"/>
    <m/>
    <m/>
    <n v="1"/>
    <n v="3"/>
    <x v="7"/>
    <n v="0"/>
    <n v="0"/>
    <n v="0"/>
    <n v="0"/>
    <n v="0"/>
    <n v="0"/>
    <n v="13"/>
    <n v="13"/>
    <s v="43583B14"/>
    <x v="1"/>
  </r>
  <r>
    <s v="163"/>
    <s v="Stef LIPPENS"/>
    <d v="2006-04-18T00:00:00"/>
    <x v="0"/>
    <n v="1"/>
    <n v="2"/>
    <n v="1"/>
    <m/>
    <n v="1"/>
    <n v="4"/>
    <n v="4"/>
    <x v="7"/>
    <n v="0"/>
    <n v="0"/>
    <n v="0"/>
    <n v="0"/>
    <n v="0"/>
    <n v="0"/>
    <n v="11"/>
    <n v="11"/>
    <s v="43583B13"/>
    <x v="2"/>
  </r>
  <r>
    <s v="7"/>
    <s v="Sanne LUMBEECK"/>
    <d v="2007-01-12T00:00:00"/>
    <x v="1"/>
    <n v="1"/>
    <n v="1"/>
    <n v="1"/>
    <m/>
    <m/>
    <m/>
    <n v="1"/>
    <x v="7"/>
    <n v="0"/>
    <n v="0"/>
    <n v="0"/>
    <n v="0"/>
    <n v="0"/>
    <n v="0"/>
    <n v="20"/>
    <n v="20"/>
    <s v="43583G11"/>
    <x v="0"/>
  </r>
  <r>
    <s v="47"/>
    <s v="Rune RAEYMAEKERS"/>
    <d v="2007-08-23T00:00:00"/>
    <x v="1"/>
    <n v="2"/>
    <n v="1"/>
    <n v="1"/>
    <m/>
    <m/>
    <n v="4"/>
    <n v="5"/>
    <x v="7"/>
    <n v="0"/>
    <n v="0"/>
    <n v="0"/>
    <n v="0"/>
    <n v="0"/>
    <n v="0"/>
    <n v="9"/>
    <n v="9"/>
    <s v="43583B12"/>
    <x v="1"/>
  </r>
  <r>
    <s v="76"/>
    <s v="Rune ROEFS"/>
    <d v="2006-05-29T00:00:00"/>
    <x v="1"/>
    <n v="1"/>
    <n v="1"/>
    <n v="1"/>
    <m/>
    <n v="1"/>
    <n v="3"/>
    <n v="5"/>
    <x v="7"/>
    <n v="0"/>
    <n v="0"/>
    <n v="0"/>
    <n v="0"/>
    <n v="0"/>
    <n v="0"/>
    <n v="9"/>
    <n v="9"/>
    <s v="43583B13"/>
    <x v="2"/>
  </r>
  <r>
    <s v="65"/>
    <s v="Nathan DE FAUW"/>
    <d v="2005-07-26T00:00:00"/>
    <x v="1"/>
    <n v="4"/>
    <n v="3"/>
    <n v="2"/>
    <m/>
    <m/>
    <n v="3"/>
    <n v="6"/>
    <x v="7"/>
    <n v="0"/>
    <n v="0"/>
    <n v="0"/>
    <n v="0"/>
    <n v="0"/>
    <n v="0"/>
    <n v="7"/>
    <n v="7"/>
    <s v="43583B14"/>
    <x v="3"/>
  </r>
  <r>
    <s v="25"/>
    <s v="Amber WILLEM"/>
    <d v="2001-02-01T00:00:00"/>
    <x v="13"/>
    <n v="5"/>
    <n v="4"/>
    <n v="4"/>
    <m/>
    <m/>
    <m/>
    <n v="6"/>
    <x v="7"/>
    <n v="0"/>
    <n v="0"/>
    <n v="0"/>
    <n v="0"/>
    <n v="0"/>
    <n v="0"/>
    <n v="7"/>
    <n v="7"/>
    <s v="43583D05"/>
    <x v="0"/>
  </r>
  <r>
    <s v="666"/>
    <s v="Lars VAN STAPPEN"/>
    <d v="2006-04-21T00:00:00"/>
    <x v="13"/>
    <n v="4"/>
    <n v="3"/>
    <n v="3"/>
    <m/>
    <n v="3"/>
    <n v="5"/>
    <m/>
    <x v="7"/>
    <n v="0"/>
    <n v="0"/>
    <n v="0"/>
    <n v="0"/>
    <n v="0"/>
    <n v="0"/>
    <n v="0"/>
    <n v="0"/>
    <s v="43583B13"/>
    <x v="1"/>
  </r>
  <r>
    <s v="333"/>
    <s v="Gaëtane MEERTS"/>
    <d v="2001-06-01T00:00:00"/>
    <x v="13"/>
    <n v="4"/>
    <n v="5"/>
    <n v="4"/>
    <m/>
    <m/>
    <m/>
    <m/>
    <x v="7"/>
    <n v="0"/>
    <n v="0"/>
    <n v="0"/>
    <n v="0"/>
    <n v="0"/>
    <n v="0"/>
    <n v="0"/>
    <n v="0"/>
    <s v="43583D05"/>
    <x v="2"/>
  </r>
  <r>
    <s v="115"/>
    <s v="Geoffrey DE WIT"/>
    <d v="2007-05-12T00:00:00"/>
    <x v="2"/>
    <n v="3"/>
    <n v="4"/>
    <n v="3"/>
    <m/>
    <m/>
    <n v="3"/>
    <n v="7"/>
    <x v="7"/>
    <n v="0"/>
    <n v="0"/>
    <n v="0"/>
    <n v="0"/>
    <n v="0"/>
    <n v="0"/>
    <n v="6"/>
    <n v="6"/>
    <s v="43583B12"/>
    <x v="0"/>
  </r>
  <r>
    <s v="35"/>
    <s v="Seppe HERMANS"/>
    <d v="2006-06-01T00:00:00"/>
    <x v="2"/>
    <n v="2"/>
    <n v="2"/>
    <n v="2"/>
    <m/>
    <n v="3"/>
    <n v="6"/>
    <m/>
    <x v="7"/>
    <n v="0"/>
    <n v="0"/>
    <n v="0"/>
    <n v="0"/>
    <n v="0"/>
    <n v="0"/>
    <n v="0"/>
    <n v="0"/>
    <s v="43583B13"/>
    <x v="1"/>
  </r>
  <r>
    <s v="89"/>
    <s v="Mats FOBE"/>
    <d v="2006-04-06T00:00:00"/>
    <x v="2"/>
    <n v="3"/>
    <n v="2"/>
    <n v="3"/>
    <m/>
    <n v="5"/>
    <m/>
    <m/>
    <x v="7"/>
    <n v="0"/>
    <n v="0"/>
    <n v="0"/>
    <n v="0"/>
    <n v="0"/>
    <n v="0"/>
    <n v="0"/>
    <n v="0"/>
    <s v="43583B13"/>
    <x v="2"/>
  </r>
  <r>
    <s v="15"/>
    <s v="Britt BAETENS"/>
    <d v="2002-02-21T00:00:00"/>
    <x v="3"/>
    <n v="1"/>
    <n v="2"/>
    <n v="2"/>
    <m/>
    <m/>
    <m/>
    <n v="1"/>
    <x v="7"/>
    <n v="0"/>
    <n v="0"/>
    <n v="0"/>
    <n v="0"/>
    <n v="0"/>
    <n v="0"/>
    <n v="20"/>
    <n v="20"/>
    <s v="43583D05"/>
    <x v="0"/>
  </r>
  <r>
    <s v="444"/>
    <s v="Jari CAMMANS"/>
    <d v="1996-07-04T00:00:00"/>
    <x v="3"/>
    <n v="3"/>
    <n v="1"/>
    <n v="2"/>
    <m/>
    <m/>
    <m/>
    <n v="2"/>
    <x v="7"/>
    <n v="0"/>
    <n v="0"/>
    <n v="0"/>
    <n v="0"/>
    <n v="0"/>
    <n v="0"/>
    <n v="16"/>
    <n v="16"/>
    <s v="43583B19"/>
    <x v="1"/>
  </r>
  <r>
    <s v="234"/>
    <s v="Donna MIELCZAREK"/>
    <d v="2005-09-15T00:00:00"/>
    <x v="3"/>
    <n v="4"/>
    <n v="3"/>
    <n v="5"/>
    <m/>
    <m/>
    <m/>
    <n v="5"/>
    <x v="7"/>
    <n v="0"/>
    <n v="0"/>
    <n v="0"/>
    <n v="0"/>
    <n v="0"/>
    <n v="0"/>
    <n v="9"/>
    <n v="9"/>
    <s v="43583G13"/>
    <x v="2"/>
  </r>
  <r>
    <s v="151"/>
    <s v="Owen MIELCZAREK"/>
    <d v="2004-02-15T00:00:00"/>
    <x v="3"/>
    <n v="3"/>
    <n v="3"/>
    <n v="4"/>
    <m/>
    <m/>
    <n v="5"/>
    <m/>
    <x v="7"/>
    <n v="0"/>
    <n v="0"/>
    <n v="0"/>
    <n v="0"/>
    <n v="0"/>
    <n v="0"/>
    <n v="0"/>
    <n v="0"/>
    <s v="43583B15"/>
    <x v="3"/>
  </r>
  <r>
    <s v="43"/>
    <s v="Merel VAN GASTEL"/>
    <d v="2005-12-30T00:00:00"/>
    <x v="4"/>
    <n v="2"/>
    <n v="2"/>
    <n v="3"/>
    <m/>
    <m/>
    <m/>
    <n v="1"/>
    <x v="7"/>
    <n v="0"/>
    <n v="0"/>
    <n v="0"/>
    <n v="0"/>
    <n v="0"/>
    <n v="0"/>
    <n v="20"/>
    <n v="20"/>
    <s v="43583G13"/>
    <x v="0"/>
  </r>
  <r>
    <s v="100"/>
    <s v="Julie HEUSEQUIN"/>
    <d v="2001-08-31T00:00:00"/>
    <x v="4"/>
    <n v="3"/>
    <n v="3"/>
    <n v="1"/>
    <m/>
    <m/>
    <m/>
    <n v="2"/>
    <x v="7"/>
    <n v="0"/>
    <n v="0"/>
    <n v="0"/>
    <n v="0"/>
    <n v="0"/>
    <n v="0"/>
    <n v="16"/>
    <n v="16"/>
    <s v="43583G15"/>
    <x v="1"/>
  </r>
  <r>
    <s v="72"/>
    <s v="Senne VERELST"/>
    <d v="2006-09-26T00:00:00"/>
    <x v="4"/>
    <n v="3"/>
    <n v="1"/>
    <n v="2"/>
    <m/>
    <n v="2"/>
    <n v="4"/>
    <n v="6"/>
    <x v="7"/>
    <n v="0"/>
    <n v="0"/>
    <n v="0"/>
    <n v="0"/>
    <n v="0"/>
    <n v="0"/>
    <n v="7"/>
    <n v="7"/>
    <s v="43583B13"/>
    <x v="2"/>
  </r>
  <r>
    <s v="199"/>
    <s v="Minthe WOUTERS-SELS"/>
    <d v="2005-10-04T00:00:00"/>
    <x v="4"/>
    <n v="5"/>
    <n v="6"/>
    <n v="3"/>
    <m/>
    <m/>
    <n v="5"/>
    <m/>
    <x v="7"/>
    <n v="0"/>
    <n v="0"/>
    <n v="0"/>
    <n v="0"/>
    <n v="0"/>
    <n v="0"/>
    <n v="0"/>
    <n v="0"/>
    <s v="43583B14"/>
    <x v="3"/>
  </r>
  <r>
    <s v="94"/>
    <s v="Yeno VINGERHOETS"/>
    <d v="2006-04-05T00:00:00"/>
    <x v="5"/>
    <n v="1"/>
    <n v="1"/>
    <n v="2"/>
    <m/>
    <n v="2"/>
    <n v="2"/>
    <n v="2"/>
    <x v="7"/>
    <n v="0"/>
    <n v="0"/>
    <n v="0"/>
    <n v="0"/>
    <n v="0"/>
    <n v="0"/>
    <n v="16"/>
    <n v="16"/>
    <s v="43583B13"/>
    <x v="0"/>
  </r>
  <r>
    <s v="31"/>
    <s v="Britt HUYBRECHTS"/>
    <d v="2005-12-11T00:00:00"/>
    <x v="5"/>
    <n v="3"/>
    <n v="4"/>
    <n v="1"/>
    <m/>
    <m/>
    <m/>
    <n v="2"/>
    <x v="7"/>
    <n v="0"/>
    <n v="0"/>
    <n v="0"/>
    <n v="0"/>
    <n v="0"/>
    <n v="0"/>
    <n v="16"/>
    <n v="16"/>
    <s v="43583G13"/>
    <x v="1"/>
  </r>
  <r>
    <s v="93"/>
    <s v="Jorre VANDERLINDEN"/>
    <d v="2002-01-11T00:00:00"/>
    <x v="5"/>
    <n v="2"/>
    <n v="2"/>
    <n v="3"/>
    <m/>
    <m/>
    <n v="2"/>
    <n v="4"/>
    <x v="7"/>
    <n v="0"/>
    <n v="0"/>
    <n v="0"/>
    <n v="0"/>
    <n v="0"/>
    <n v="0"/>
    <n v="11"/>
    <n v="11"/>
    <s v="43583B17"/>
    <x v="2"/>
  </r>
  <r>
    <s v="53"/>
    <s v="Seppe BEIJENS"/>
    <d v="1996-10-22T00:00:00"/>
    <x v="5"/>
    <n v="2"/>
    <n v="3"/>
    <n v="4"/>
    <m/>
    <m/>
    <m/>
    <n v="5"/>
    <x v="7"/>
    <n v="0"/>
    <n v="0"/>
    <n v="0"/>
    <n v="0"/>
    <n v="0"/>
    <n v="0"/>
    <n v="9"/>
    <n v="9"/>
    <s v="43583B19"/>
    <x v="3"/>
  </r>
  <r>
    <s v="24"/>
    <s v="Brent VANHOOF"/>
    <d v="1999-08-15T00:00:00"/>
    <x v="14"/>
    <n v="1"/>
    <n v="1"/>
    <n v="1"/>
    <m/>
    <m/>
    <m/>
    <n v="3"/>
    <x v="7"/>
    <n v="0"/>
    <n v="0"/>
    <n v="0"/>
    <n v="0"/>
    <n v="0"/>
    <n v="0"/>
    <n v="13"/>
    <n v="13"/>
    <s v="43583C29"/>
    <x v="0"/>
  </r>
  <r>
    <s v="65"/>
    <s v="Mattheo HANNES"/>
    <d v="2003-05-18T00:00:00"/>
    <x v="14"/>
    <n v="1"/>
    <n v="2"/>
    <n v="2"/>
    <m/>
    <m/>
    <n v="2"/>
    <n v="4"/>
    <x v="7"/>
    <n v="0"/>
    <n v="0"/>
    <n v="0"/>
    <n v="0"/>
    <n v="0"/>
    <n v="0"/>
    <n v="11"/>
    <n v="11"/>
    <s v="43583B15"/>
    <x v="1"/>
  </r>
  <r>
    <s v="44"/>
    <s v="Seppe GORRENS"/>
    <d v="1995-09-26T00:00:00"/>
    <x v="14"/>
    <n v="5"/>
    <n v="3"/>
    <n v="1"/>
    <m/>
    <m/>
    <m/>
    <n v="6"/>
    <x v="7"/>
    <n v="0"/>
    <n v="0"/>
    <n v="0"/>
    <n v="0"/>
    <n v="0"/>
    <n v="0"/>
    <n v="7"/>
    <n v="7"/>
    <s v="43583B19"/>
    <x v="2"/>
  </r>
  <r>
    <s v="46"/>
    <s v="Luka VAN STEENBERGEN"/>
    <d v="2004-02-20T00:00:00"/>
    <x v="14"/>
    <n v="4"/>
    <n v="4"/>
    <n v="4"/>
    <m/>
    <m/>
    <n v="6"/>
    <m/>
    <x v="7"/>
    <n v="0"/>
    <n v="0"/>
    <n v="0"/>
    <n v="0"/>
    <n v="0"/>
    <n v="0"/>
    <n v="0"/>
    <n v="0"/>
    <s v="43583B15"/>
    <x v="3"/>
  </r>
  <r>
    <s v="23"/>
    <s v="Dennis STEEMANS"/>
    <d v="1999-08-21T00:00:00"/>
    <x v="6"/>
    <n v="2"/>
    <n v="2"/>
    <n v="1"/>
    <m/>
    <m/>
    <m/>
    <n v="1"/>
    <x v="7"/>
    <n v="0"/>
    <n v="0"/>
    <n v="0"/>
    <n v="0"/>
    <n v="0"/>
    <n v="0"/>
    <n v="20"/>
    <n v="20"/>
    <s v="43583C29"/>
    <x v="0"/>
  </r>
  <r>
    <s v="169"/>
    <s v="Svendsen GOEMAN"/>
    <d v="1997-08-26T00:00:00"/>
    <x v="6"/>
    <n v="2"/>
    <n v="3"/>
    <n v="4"/>
    <m/>
    <m/>
    <m/>
    <n v="4"/>
    <x v="7"/>
    <n v="0"/>
    <n v="0"/>
    <n v="0"/>
    <n v="0"/>
    <n v="0"/>
    <n v="0"/>
    <n v="11"/>
    <n v="11"/>
    <s v="43583C29"/>
    <x v="1"/>
  </r>
  <r>
    <s v="98"/>
    <s v="Kobe HEREMANS"/>
    <d v="2000-02-28T00:00:00"/>
    <x v="6"/>
    <n v="5"/>
    <n v="4"/>
    <n v="4"/>
    <m/>
    <m/>
    <m/>
    <n v="4"/>
    <x v="7"/>
    <n v="0"/>
    <n v="0"/>
    <n v="0"/>
    <n v="0"/>
    <n v="0"/>
    <n v="0"/>
    <n v="11"/>
    <n v="11"/>
    <s v="43583ME"/>
    <x v="2"/>
  </r>
  <r>
    <s v="77"/>
    <s v="Gerben GOEMAN"/>
    <d v="2002-04-19T00:00:00"/>
    <x v="6"/>
    <n v="3"/>
    <n v="4"/>
    <n v="5"/>
    <m/>
    <m/>
    <m/>
    <m/>
    <x v="7"/>
    <n v="0"/>
    <n v="0"/>
    <n v="0"/>
    <n v="0"/>
    <n v="0"/>
    <n v="0"/>
    <n v="0"/>
    <n v="0"/>
    <s v="43583C29"/>
    <x v="3"/>
  </r>
  <r>
    <s v="53"/>
    <s v="Gianni TERRYN"/>
    <d v="2006-02-19T00:00:00"/>
    <x v="15"/>
    <n v="1"/>
    <n v="1"/>
    <n v="1"/>
    <m/>
    <n v="1"/>
    <n v="1"/>
    <n v="1"/>
    <x v="7"/>
    <n v="0"/>
    <n v="0"/>
    <n v="0"/>
    <n v="0"/>
    <n v="0"/>
    <n v="0"/>
    <n v="20"/>
    <n v="20"/>
    <s v="43583B13"/>
    <x v="0"/>
  </r>
  <r>
    <s v="2"/>
    <s v="Wannes MAGDELIJNS"/>
    <d v="2004-01-19T00:00:00"/>
    <x v="7"/>
    <n v="1"/>
    <n v="1"/>
    <n v="1"/>
    <m/>
    <m/>
    <n v="1"/>
    <n v="1"/>
    <x v="7"/>
    <n v="0"/>
    <n v="0"/>
    <n v="0"/>
    <n v="0"/>
    <n v="0"/>
    <n v="0"/>
    <n v="20"/>
    <n v="20"/>
    <s v="43583B15"/>
    <x v="0"/>
  </r>
  <r>
    <s v="896"/>
    <s v="Joffrey WOUTERS"/>
    <d v="1996-08-13T00:00:00"/>
    <x v="7"/>
    <n v="1"/>
    <n v="1"/>
    <n v="1"/>
    <m/>
    <m/>
    <m/>
    <n v="1"/>
    <x v="7"/>
    <n v="0"/>
    <n v="0"/>
    <n v="0"/>
    <n v="0"/>
    <n v="0"/>
    <n v="0"/>
    <n v="20"/>
    <n v="20"/>
    <s v="43583ME"/>
    <x v="1"/>
  </r>
  <r>
    <s v="223"/>
    <s v="Sem BOECKX"/>
    <d v="2006-03-22T00:00:00"/>
    <x v="7"/>
    <n v="2"/>
    <n v="1"/>
    <n v="1"/>
    <m/>
    <n v="2"/>
    <n v="3"/>
    <n v="3"/>
    <x v="7"/>
    <n v="0"/>
    <n v="0"/>
    <n v="0"/>
    <n v="0"/>
    <n v="0"/>
    <n v="0"/>
    <n v="13"/>
    <n v="13"/>
    <s v="43583B13"/>
    <x v="2"/>
  </r>
  <r>
    <s v="101"/>
    <s v="Joppe VAN BROEKHOVEN"/>
    <d v="2001-07-19T00:00:00"/>
    <x v="7"/>
    <n v="2"/>
    <n v="2"/>
    <n v="1"/>
    <m/>
    <m/>
    <n v="8"/>
    <m/>
    <x v="7"/>
    <n v="0"/>
    <n v="0"/>
    <n v="0"/>
    <n v="0"/>
    <n v="0"/>
    <n v="0"/>
    <n v="0"/>
    <n v="0"/>
    <s v="43583B17"/>
    <x v="3"/>
  </r>
  <r>
    <s v="50"/>
    <s v="Maxim VAN ROOSBROECK"/>
    <d v="2002-10-20T00:00:00"/>
    <x v="8"/>
    <n v="1"/>
    <n v="2"/>
    <n v="2"/>
    <m/>
    <m/>
    <n v="3"/>
    <n v="1"/>
    <x v="7"/>
    <n v="0"/>
    <n v="0"/>
    <n v="0"/>
    <n v="0"/>
    <n v="0"/>
    <n v="0"/>
    <n v="20"/>
    <n v="20"/>
    <s v="43583B17"/>
    <x v="0"/>
  </r>
  <r>
    <s v="114"/>
    <s v="Yannick SPRUYT"/>
    <d v="1987-05-13T00:00:00"/>
    <x v="8"/>
    <n v="2"/>
    <n v="1"/>
    <n v="1"/>
    <m/>
    <m/>
    <m/>
    <n v="1"/>
    <x v="7"/>
    <n v="0"/>
    <n v="0"/>
    <n v="0"/>
    <n v="0"/>
    <n v="0"/>
    <n v="0"/>
    <n v="20"/>
    <n v="20"/>
    <s v="43583C30"/>
    <x v="1"/>
  </r>
  <r>
    <s v="51"/>
    <s v="Bo ILEGEMS"/>
    <d v="2004-04-13T00:00:00"/>
    <x v="8"/>
    <n v="3"/>
    <n v="3"/>
    <n v="1"/>
    <m/>
    <m/>
    <m/>
    <n v="4"/>
    <x v="7"/>
    <n v="0"/>
    <n v="0"/>
    <n v="0"/>
    <n v="0"/>
    <n v="0"/>
    <n v="0"/>
    <n v="11"/>
    <n v="11"/>
    <s v="43583C16"/>
    <x v="2"/>
  </r>
  <r>
    <s v="33"/>
    <s v="Yan SLEGERS"/>
    <d v="2000-06-10T00:00:00"/>
    <x v="8"/>
    <n v="6"/>
    <n v="5"/>
    <n v="5"/>
    <m/>
    <m/>
    <m/>
    <n v="7"/>
    <x v="7"/>
    <n v="0"/>
    <n v="0"/>
    <n v="0"/>
    <n v="0"/>
    <n v="0"/>
    <n v="0"/>
    <n v="6"/>
    <n v="6"/>
    <s v="43583ME"/>
    <x v="3"/>
  </r>
  <r>
    <s v="53"/>
    <s v="Kayan SCHAERLAEKEN"/>
    <d v="2004-05-04T00:00:00"/>
    <x v="9"/>
    <n v="3"/>
    <n v="1"/>
    <n v="1"/>
    <m/>
    <m/>
    <n v="3"/>
    <n v="2"/>
    <x v="7"/>
    <n v="0"/>
    <n v="0"/>
    <n v="0"/>
    <n v="0"/>
    <n v="0"/>
    <n v="0"/>
    <n v="16"/>
    <n v="16"/>
    <s v="43583B15"/>
    <x v="0"/>
  </r>
  <r>
    <s v="28"/>
    <s v="Zoe SCHAERLAEKEN"/>
    <d v="2003-03-01T00:00:00"/>
    <x v="9"/>
    <n v="4"/>
    <n v="6"/>
    <n v="3"/>
    <m/>
    <m/>
    <m/>
    <n v="4"/>
    <x v="7"/>
    <n v="0"/>
    <n v="0"/>
    <n v="0"/>
    <n v="0"/>
    <n v="0"/>
    <n v="0"/>
    <n v="11"/>
    <n v="11"/>
    <s v="43583G15"/>
    <x v="1"/>
  </r>
  <r>
    <s v="243"/>
    <s v="Jorrit RUTTEN"/>
    <d v="2002-10-05T00:00:00"/>
    <x v="9"/>
    <n v="3"/>
    <n v="1"/>
    <n v="1"/>
    <m/>
    <m/>
    <n v="1"/>
    <n v="5"/>
    <x v="7"/>
    <n v="0"/>
    <n v="0"/>
    <n v="0"/>
    <n v="0"/>
    <n v="0"/>
    <n v="0"/>
    <n v="9"/>
    <n v="9"/>
    <s v="43583B17"/>
    <x v="2"/>
  </r>
  <r>
    <s v="30"/>
    <s v="Julie NICOLAES"/>
    <d v="2004-01-01T00:00:00"/>
    <x v="9"/>
    <n v="6"/>
    <n v="5"/>
    <n v="5"/>
    <m/>
    <m/>
    <m/>
    <n v="5"/>
    <x v="7"/>
    <n v="0"/>
    <n v="0"/>
    <n v="0"/>
    <n v="0"/>
    <n v="0"/>
    <n v="0"/>
    <n v="9"/>
    <n v="9"/>
    <s v="43583G15"/>
    <x v="3"/>
  </r>
  <r>
    <s v="81"/>
    <s v="Mika OOMS"/>
    <d v="2007-02-15T00:00:00"/>
    <x v="10"/>
    <n v="1"/>
    <n v="3"/>
    <n v="1"/>
    <m/>
    <m/>
    <n v="2"/>
    <n v="4"/>
    <x v="7"/>
    <n v="0"/>
    <n v="0"/>
    <n v="0"/>
    <n v="0"/>
    <n v="0"/>
    <n v="0"/>
    <n v="11"/>
    <n v="11"/>
    <s v="43583B12"/>
    <x v="0"/>
  </r>
  <r>
    <s v="023"/>
    <s v="Yvan LAENEN"/>
    <d v="1975-06-22T00:00:00"/>
    <x v="10"/>
    <n v="3"/>
    <n v="1"/>
    <n v="1"/>
    <m/>
    <m/>
    <m/>
    <n v="4"/>
    <x v="7"/>
    <n v="0"/>
    <n v="0"/>
    <n v="0"/>
    <n v="0"/>
    <n v="0"/>
    <n v="0"/>
    <n v="11"/>
    <n v="11"/>
    <s v="43583C40"/>
    <x v="1"/>
  </r>
  <r>
    <s v="39"/>
    <s v="Jordi VAN BOUCHOUT"/>
    <d v="1996-10-02T00:00:00"/>
    <x v="11"/>
    <n v="1"/>
    <n v="1"/>
    <n v="2"/>
    <m/>
    <m/>
    <m/>
    <n v="2"/>
    <x v="7"/>
    <n v="0"/>
    <n v="0"/>
    <n v="0"/>
    <n v="0"/>
    <n v="0"/>
    <n v="0"/>
    <n v="16"/>
    <n v="16"/>
    <s v="43583C29"/>
    <x v="0"/>
  </r>
  <r>
    <s v="27"/>
    <s v="Roy VAN AKEN"/>
    <d v="1990-06-25T00:00:00"/>
    <x v="11"/>
    <n v="1"/>
    <n v="1"/>
    <n v="1"/>
    <m/>
    <m/>
    <m/>
    <n v="3"/>
    <x v="7"/>
    <n v="0"/>
    <n v="0"/>
    <n v="0"/>
    <n v="0"/>
    <n v="0"/>
    <n v="0"/>
    <n v="13"/>
    <n v="13"/>
    <s v="43583B19"/>
    <x v="1"/>
  </r>
  <r>
    <s v="118"/>
    <s v="Lowie NULENS"/>
    <d v="2006-01-16T00:00:00"/>
    <x v="11"/>
    <n v="1"/>
    <n v="1"/>
    <n v="1"/>
    <m/>
    <n v="2"/>
    <n v="1"/>
    <n v="7"/>
    <x v="7"/>
    <n v="0"/>
    <n v="0"/>
    <n v="0"/>
    <n v="0"/>
    <n v="0"/>
    <n v="0"/>
    <n v="6"/>
    <n v="6"/>
    <s v="43583B13"/>
    <x v="2"/>
  </r>
  <r>
    <s v="67"/>
    <s v="Ferre T´SEYEN"/>
    <d v="2006-06-26T00:00:00"/>
    <x v="11"/>
    <n v="2"/>
    <n v="2"/>
    <n v="2"/>
    <m/>
    <n v="1"/>
    <n v="2"/>
    <n v="8"/>
    <x v="7"/>
    <n v="0"/>
    <n v="0"/>
    <n v="0"/>
    <n v="0"/>
    <n v="0"/>
    <n v="0"/>
    <n v="5"/>
    <n v="5"/>
    <s v="43583B13"/>
    <x v="3"/>
  </r>
  <r>
    <s v="94"/>
    <s v="Tjörven MERTENS"/>
    <d v="2005-01-28T00:00:00"/>
    <x v="12"/>
    <n v="1"/>
    <n v="1"/>
    <n v="1"/>
    <m/>
    <m/>
    <n v="1"/>
    <n v="1"/>
    <x v="7"/>
    <n v="0"/>
    <n v="0"/>
    <n v="0"/>
    <n v="0"/>
    <n v="0"/>
    <n v="0"/>
    <n v="20"/>
    <n v="20"/>
    <s v="43583B14"/>
    <x v="0"/>
  </r>
  <r>
    <s v="45"/>
    <s v="Zoë WOLFS"/>
    <d v="2004-04-04T00:00:00"/>
    <x v="12"/>
    <n v="1"/>
    <n v="1"/>
    <n v="1"/>
    <m/>
    <m/>
    <m/>
    <n v="2"/>
    <x v="7"/>
    <n v="0"/>
    <n v="0"/>
    <n v="0"/>
    <n v="0"/>
    <n v="0"/>
    <n v="0"/>
    <n v="16"/>
    <n v="16"/>
    <s v="43583D05"/>
    <x v="1"/>
  </r>
  <r>
    <s v="93"/>
    <s v="Lore WOLFS"/>
    <d v="2007-12-19T00:00:00"/>
    <x v="12"/>
    <n v="2"/>
    <n v="1"/>
    <n v="3"/>
    <m/>
    <m/>
    <m/>
    <n v="2"/>
    <x v="7"/>
    <n v="0"/>
    <n v="0"/>
    <n v="0"/>
    <n v="0"/>
    <n v="0"/>
    <n v="0"/>
    <n v="16"/>
    <n v="16"/>
    <s v="43583G11"/>
    <x v="2"/>
  </r>
  <r>
    <s v="90"/>
    <s v="Sibe JANSSENS"/>
    <d v="2002-02-20T00:00:00"/>
    <x v="12"/>
    <n v="2"/>
    <n v="3"/>
    <n v="3"/>
    <m/>
    <m/>
    <m/>
    <n v="2"/>
    <x v="7"/>
    <n v="0"/>
    <n v="0"/>
    <n v="0"/>
    <n v="0"/>
    <n v="0"/>
    <n v="0"/>
    <n v="16"/>
    <n v="16"/>
    <s v="43583ME"/>
    <x v="3"/>
  </r>
  <r>
    <s v="12"/>
    <s v="Dries BROUNS"/>
    <d v="2007-06-02T00:00:00"/>
    <x v="0"/>
    <n v="1"/>
    <n v="1"/>
    <n v="1"/>
    <m/>
    <n v="1"/>
    <n v="1"/>
    <n v="1"/>
    <x v="8"/>
    <n v="0"/>
    <n v="0"/>
    <n v="0"/>
    <n v="0"/>
    <n v="0"/>
    <n v="0"/>
    <n v="20"/>
    <n v="20"/>
    <s v="43562B12"/>
    <x v="0"/>
  </r>
  <r>
    <s v="51"/>
    <s v="Dieter BROUNS"/>
    <d v="2005-01-01T00:00:00"/>
    <x v="0"/>
    <n v="1"/>
    <n v="1"/>
    <n v="2"/>
    <m/>
    <n v="1"/>
    <n v="2"/>
    <n v="1"/>
    <x v="8"/>
    <n v="0"/>
    <n v="0"/>
    <n v="0"/>
    <n v="0"/>
    <n v="0"/>
    <n v="0"/>
    <n v="20"/>
    <n v="20"/>
    <s v="43562B14"/>
    <x v="1"/>
  </r>
  <r>
    <s v="108"/>
    <s v="Maarten VERHOEVEN"/>
    <d v="2000-01-04T00:00:00"/>
    <x v="0"/>
    <n v="1"/>
    <n v="1"/>
    <n v="1"/>
    <m/>
    <n v="1"/>
    <n v="1"/>
    <n v="1"/>
    <x v="8"/>
    <n v="0"/>
    <n v="0"/>
    <n v="0"/>
    <n v="0"/>
    <n v="0"/>
    <n v="0"/>
    <n v="20"/>
    <n v="20"/>
    <s v="43562B19"/>
    <x v="2"/>
  </r>
  <r>
    <s v="163"/>
    <s v="Stef LIPPENS"/>
    <d v="2006-04-18T00:00:00"/>
    <x v="0"/>
    <n v="4"/>
    <n v="2"/>
    <n v="3"/>
    <m/>
    <n v="3"/>
    <n v="5"/>
    <m/>
    <x v="8"/>
    <n v="0"/>
    <n v="0"/>
    <n v="0"/>
    <n v="0"/>
    <n v="0"/>
    <n v="0"/>
    <n v="0"/>
    <n v="0"/>
    <s v="43562B13"/>
    <x v="3"/>
  </r>
  <r>
    <s v="7"/>
    <s v="Sanne LUMBEECK"/>
    <d v="2007-01-12T00:00:00"/>
    <x v="1"/>
    <n v="1"/>
    <n v="1"/>
    <n v="1"/>
    <m/>
    <m/>
    <n v="1"/>
    <n v="1"/>
    <x v="8"/>
    <n v="0"/>
    <n v="0"/>
    <n v="0"/>
    <n v="0"/>
    <n v="0"/>
    <n v="0"/>
    <n v="20"/>
    <n v="20"/>
    <s v="43562G11"/>
    <x v="0"/>
  </r>
  <r>
    <s v="39"/>
    <s v="Nathan DE FAUW"/>
    <d v="2005-07-26T00:00:00"/>
    <x v="1"/>
    <n v="2"/>
    <n v="2"/>
    <n v="3"/>
    <m/>
    <m/>
    <n v="4"/>
    <n v="3"/>
    <x v="8"/>
    <n v="0"/>
    <n v="0"/>
    <n v="0"/>
    <n v="0"/>
    <n v="0"/>
    <n v="0"/>
    <n v="13"/>
    <n v="13"/>
    <s v="43562C16"/>
    <x v="1"/>
  </r>
  <r>
    <s v="47"/>
    <s v="Rune RAEYMAEKERS"/>
    <d v="2007-08-23T00:00:00"/>
    <x v="1"/>
    <n v="2"/>
    <n v="3"/>
    <n v="2"/>
    <m/>
    <n v="2"/>
    <n v="3"/>
    <n v="5"/>
    <x v="8"/>
    <n v="0"/>
    <n v="0"/>
    <n v="0"/>
    <n v="0"/>
    <n v="0"/>
    <n v="0"/>
    <n v="9"/>
    <n v="9"/>
    <s v="43562B12"/>
    <x v="2"/>
  </r>
  <r>
    <s v="76"/>
    <s v="Rune ROEFS"/>
    <d v="2006-05-29T00:00:00"/>
    <x v="1"/>
    <n v="2"/>
    <n v="1"/>
    <n v="1"/>
    <m/>
    <n v="1"/>
    <n v="7"/>
    <m/>
    <x v="8"/>
    <n v="0"/>
    <n v="0"/>
    <n v="0"/>
    <n v="0"/>
    <n v="0"/>
    <n v="0"/>
    <n v="0"/>
    <n v="0"/>
    <s v="43562B13"/>
    <x v="3"/>
  </r>
  <r>
    <s v="28"/>
    <s v="Kjell DE SCHEPPER"/>
    <d v="2005-03-18T00:00:00"/>
    <x v="13"/>
    <n v="1"/>
    <n v="1"/>
    <n v="1"/>
    <m/>
    <n v="1"/>
    <n v="1"/>
    <n v="2"/>
    <x v="8"/>
    <n v="0"/>
    <n v="0"/>
    <n v="0"/>
    <n v="0"/>
    <n v="0"/>
    <n v="0"/>
    <n v="16"/>
    <n v="16"/>
    <s v="43562B14"/>
    <x v="0"/>
  </r>
  <r>
    <s v="25"/>
    <s v="Amber WILLEM"/>
    <d v="2001-02-01T00:00:00"/>
    <x v="13"/>
    <n v="3"/>
    <n v="3"/>
    <n v="5"/>
    <m/>
    <m/>
    <n v="3"/>
    <n v="8"/>
    <x v="8"/>
    <n v="0"/>
    <n v="0"/>
    <n v="0"/>
    <n v="0"/>
    <n v="0"/>
    <n v="0"/>
    <n v="5"/>
    <n v="5"/>
    <s v="43562D05"/>
    <x v="1"/>
  </r>
  <r>
    <s v="666"/>
    <s v="Lars VAN STAPPEN"/>
    <d v="2006-04-21T00:00:00"/>
    <x v="13"/>
    <n v="1"/>
    <n v="5"/>
    <n v="3"/>
    <m/>
    <n v="4"/>
    <n v="8"/>
    <m/>
    <x v="8"/>
    <n v="0"/>
    <n v="0"/>
    <n v="0"/>
    <n v="0"/>
    <n v="0"/>
    <n v="0"/>
    <n v="0"/>
    <n v="0"/>
    <s v="43562B13"/>
    <x v="2"/>
  </r>
  <r>
    <s v="333"/>
    <s v="Gaëtane MEERTS"/>
    <d v="2001-06-01T00:00:00"/>
    <x v="13"/>
    <n v="2"/>
    <n v="3"/>
    <n v="3"/>
    <m/>
    <m/>
    <n v="5"/>
    <m/>
    <x v="8"/>
    <n v="0"/>
    <n v="0"/>
    <n v="0"/>
    <n v="0"/>
    <n v="0"/>
    <n v="0"/>
    <n v="0"/>
    <n v="0"/>
    <s v="43562D05"/>
    <x v="3"/>
  </r>
  <r>
    <s v="115"/>
    <s v="Geoffrey DE WIT"/>
    <d v="2007-05-12T00:00:00"/>
    <x v="2"/>
    <n v="1"/>
    <n v="6"/>
    <n v="3"/>
    <m/>
    <n v="3"/>
    <n v="4"/>
    <n v="6"/>
    <x v="8"/>
    <n v="0"/>
    <n v="0"/>
    <n v="0"/>
    <n v="0"/>
    <n v="0"/>
    <n v="0"/>
    <n v="7"/>
    <n v="7"/>
    <s v="43562B12"/>
    <x v="0"/>
  </r>
  <r>
    <s v="35"/>
    <s v="Seppe HERMANS"/>
    <d v="2006-06-01T00:00:00"/>
    <x v="2"/>
    <n v="2"/>
    <n v="3"/>
    <n v="4"/>
    <m/>
    <n v="6"/>
    <m/>
    <m/>
    <x v="8"/>
    <n v="0"/>
    <n v="0"/>
    <n v="0"/>
    <n v="0"/>
    <n v="0"/>
    <n v="0"/>
    <n v="0"/>
    <n v="0"/>
    <s v="43562B13"/>
    <x v="1"/>
  </r>
  <r>
    <s v="40"/>
    <s v="Jens HUYBRECHTS"/>
    <d v="2005-12-11T00:00:00"/>
    <x v="2"/>
    <n v="4"/>
    <n v="7"/>
    <n v="3"/>
    <m/>
    <n v="5"/>
    <m/>
    <m/>
    <x v="8"/>
    <n v="0"/>
    <n v="0"/>
    <n v="0"/>
    <n v="0"/>
    <n v="0"/>
    <n v="0"/>
    <n v="0"/>
    <n v="0"/>
    <s v="43562B14"/>
    <x v="2"/>
  </r>
  <r>
    <s v="444"/>
    <s v="Jari CAMMANS"/>
    <d v="1996-07-04T00:00:00"/>
    <x v="3"/>
    <n v="3"/>
    <n v="2"/>
    <n v="1"/>
    <m/>
    <n v="2"/>
    <n v="3"/>
    <n v="6"/>
    <x v="8"/>
    <n v="0"/>
    <n v="0"/>
    <n v="0"/>
    <n v="0"/>
    <n v="0"/>
    <n v="0"/>
    <n v="7"/>
    <n v="7"/>
    <s v="43562B19"/>
    <x v="0"/>
  </r>
  <r>
    <s v="117"/>
    <s v="Thibault VAN LAERE"/>
    <d v="2005-11-08T00:00:00"/>
    <x v="3"/>
    <n v="3"/>
    <n v="1"/>
    <n v="1"/>
    <m/>
    <n v="2"/>
    <n v="4"/>
    <n v="8"/>
    <x v="8"/>
    <n v="0"/>
    <n v="0"/>
    <n v="0"/>
    <n v="0"/>
    <n v="0"/>
    <n v="0"/>
    <n v="5"/>
    <n v="5"/>
    <s v="43562B14"/>
    <x v="1"/>
  </r>
  <r>
    <s v="56"/>
    <s v="Arno BRAEKEN"/>
    <d v="2003-10-14T00:00:00"/>
    <x v="3"/>
    <n v="1"/>
    <n v="2"/>
    <n v="1"/>
    <m/>
    <n v="1"/>
    <n v="2"/>
    <n v="8"/>
    <x v="8"/>
    <n v="0"/>
    <n v="0"/>
    <n v="0"/>
    <n v="0"/>
    <n v="0"/>
    <n v="0"/>
    <n v="5"/>
    <n v="5"/>
    <s v="43562B15"/>
    <x v="2"/>
  </r>
  <r>
    <s v="15"/>
    <s v="Britt BAETENS"/>
    <d v="2002-02-21T00:00:00"/>
    <x v="3"/>
    <n v="1"/>
    <n v="5"/>
    <n v="1"/>
    <m/>
    <m/>
    <n v="7"/>
    <m/>
    <x v="8"/>
    <n v="0"/>
    <n v="0"/>
    <n v="0"/>
    <n v="0"/>
    <n v="0"/>
    <n v="0"/>
    <n v="0"/>
    <n v="0"/>
    <s v="43562D05"/>
    <x v="3"/>
  </r>
  <r>
    <s v="31"/>
    <s v="Femke VERELST"/>
    <d v="2003-03-21T00:00:00"/>
    <x v="4"/>
    <n v="1"/>
    <n v="1"/>
    <n v="1"/>
    <m/>
    <m/>
    <n v="1"/>
    <n v="1"/>
    <x v="8"/>
    <n v="0"/>
    <n v="0"/>
    <n v="0"/>
    <n v="0"/>
    <n v="0"/>
    <n v="0"/>
    <n v="20"/>
    <n v="20"/>
    <s v="43562D05"/>
    <x v="0"/>
  </r>
  <r>
    <s v="71"/>
    <s v="Wesley VAN GASTEL"/>
    <d v="1979-10-05T00:00:00"/>
    <x v="4"/>
    <n v="1"/>
    <n v="4"/>
    <n v="4"/>
    <m/>
    <m/>
    <n v="2"/>
    <n v="2"/>
    <x v="8"/>
    <n v="0"/>
    <n v="0"/>
    <n v="0"/>
    <n v="0"/>
    <n v="0"/>
    <n v="0"/>
    <n v="16"/>
    <n v="16"/>
    <s v="43562C40"/>
    <x v="1"/>
  </r>
  <r>
    <s v="43"/>
    <s v="Merel VAN GASTEL"/>
    <d v="2005-12-30T00:00:00"/>
    <x v="4"/>
    <n v="2"/>
    <n v="3"/>
    <n v="3"/>
    <m/>
    <m/>
    <m/>
    <n v="5"/>
    <x v="8"/>
    <n v="0"/>
    <n v="0"/>
    <n v="0"/>
    <n v="0"/>
    <n v="0"/>
    <n v="0"/>
    <n v="9"/>
    <n v="9"/>
    <s v="43562G13"/>
    <x v="2"/>
  </r>
  <r>
    <s v="100"/>
    <s v="Julie HEUSEQUIN"/>
    <d v="2001-08-31T00:00:00"/>
    <x v="4"/>
    <n v="2"/>
    <n v="4"/>
    <n v="1"/>
    <m/>
    <m/>
    <m/>
    <n v="6"/>
    <x v="8"/>
    <n v="0"/>
    <n v="0"/>
    <n v="0"/>
    <n v="0"/>
    <n v="0"/>
    <n v="0"/>
    <n v="7"/>
    <n v="7"/>
    <s v="43562G15"/>
    <x v="3"/>
  </r>
  <r>
    <s v="151"/>
    <s v="Stijn STRACKX"/>
    <d v="1989-08-19T00:00:00"/>
    <x v="5"/>
    <n v="1"/>
    <n v="2"/>
    <n v="2"/>
    <m/>
    <m/>
    <m/>
    <n v="2"/>
    <x v="8"/>
    <n v="0"/>
    <n v="0"/>
    <n v="0"/>
    <n v="0"/>
    <n v="0"/>
    <n v="0"/>
    <n v="16"/>
    <n v="16"/>
    <s v="43562C30"/>
    <x v="0"/>
  </r>
  <r>
    <s v="94"/>
    <s v="Yeno VINGERHOETS"/>
    <d v="2006-04-05T00:00:00"/>
    <x v="5"/>
    <n v="2"/>
    <n v="2"/>
    <n v="1"/>
    <m/>
    <n v="2"/>
    <n v="3"/>
    <n v="3"/>
    <x v="8"/>
    <n v="0"/>
    <n v="0"/>
    <n v="0"/>
    <n v="0"/>
    <n v="0"/>
    <n v="0"/>
    <n v="13"/>
    <n v="13"/>
    <s v="43562B13"/>
    <x v="1"/>
  </r>
  <r>
    <s v="31"/>
    <s v="Britt HUYBRECHTS"/>
    <d v="2005-12-11T00:00:00"/>
    <x v="5"/>
    <n v="2"/>
    <n v="5"/>
    <n v="1"/>
    <m/>
    <m/>
    <m/>
    <n v="3"/>
    <x v="8"/>
    <n v="0"/>
    <n v="0"/>
    <n v="0"/>
    <n v="0"/>
    <n v="0"/>
    <n v="0"/>
    <n v="13"/>
    <n v="13"/>
    <s v="43562G13"/>
    <x v="2"/>
  </r>
  <r>
    <s v="93"/>
    <s v="Jorre VANDERLINDEN"/>
    <d v="2002-01-11T00:00:00"/>
    <x v="5"/>
    <n v="1"/>
    <n v="5"/>
    <n v="2"/>
    <m/>
    <m/>
    <n v="2"/>
    <n v="8"/>
    <x v="8"/>
    <n v="0"/>
    <n v="0"/>
    <n v="0"/>
    <n v="0"/>
    <n v="0"/>
    <n v="0"/>
    <n v="5"/>
    <n v="5"/>
    <s v="43562B17"/>
    <x v="3"/>
  </r>
  <r>
    <s v="56"/>
    <s v="Robbe MEERTS"/>
    <d v="2002-02-10T00:00:00"/>
    <x v="14"/>
    <n v="1"/>
    <n v="1"/>
    <n v="1"/>
    <m/>
    <m/>
    <n v="1"/>
    <n v="3"/>
    <x v="8"/>
    <n v="0"/>
    <n v="0"/>
    <n v="0"/>
    <n v="0"/>
    <n v="0"/>
    <n v="0"/>
    <n v="13"/>
    <n v="13"/>
    <s v="43562B17"/>
    <x v="0"/>
  </r>
  <r>
    <s v="24"/>
    <s v="Brent VANHOOF"/>
    <d v="1999-08-15T00:00:00"/>
    <x v="14"/>
    <n v="1"/>
    <n v="2"/>
    <n v="1"/>
    <m/>
    <m/>
    <n v="1"/>
    <n v="7"/>
    <x v="8"/>
    <n v="0"/>
    <n v="0"/>
    <n v="0"/>
    <n v="0"/>
    <n v="0"/>
    <n v="0"/>
    <n v="6"/>
    <n v="6"/>
    <s v="43562C29"/>
    <x v="1"/>
  </r>
  <r>
    <s v="65"/>
    <s v="Mattheo HANNES"/>
    <d v="2003-05-18T00:00:00"/>
    <x v="14"/>
    <n v="4"/>
    <n v="1"/>
    <n v="1"/>
    <m/>
    <n v="1"/>
    <n v="8"/>
    <m/>
    <x v="8"/>
    <n v="0"/>
    <n v="0"/>
    <n v="0"/>
    <n v="0"/>
    <n v="0"/>
    <n v="0"/>
    <n v="0"/>
    <n v="0"/>
    <s v="43562B15"/>
    <x v="2"/>
  </r>
  <r>
    <s v="46"/>
    <s v="Luka VAN STEENBERGEN"/>
    <d v="2004-02-20T00:00:00"/>
    <x v="14"/>
    <n v="2"/>
    <n v="3"/>
    <n v="4"/>
    <m/>
    <n v="5"/>
    <m/>
    <m/>
    <x v="8"/>
    <n v="0"/>
    <n v="0"/>
    <n v="0"/>
    <n v="0"/>
    <n v="0"/>
    <n v="0"/>
    <n v="0"/>
    <n v="0"/>
    <s v="43562B15"/>
    <x v="3"/>
  </r>
  <r>
    <s v="23"/>
    <s v="Dennis STEEMANS"/>
    <d v="1999-08-21T00:00:00"/>
    <x v="6"/>
    <n v="1"/>
    <n v="1"/>
    <n v="1"/>
    <m/>
    <m/>
    <n v="1"/>
    <n v="1"/>
    <x v="8"/>
    <n v="0"/>
    <n v="0"/>
    <n v="0"/>
    <n v="0"/>
    <n v="0"/>
    <n v="0"/>
    <n v="20"/>
    <n v="20"/>
    <s v="43562C29"/>
    <x v="0"/>
  </r>
  <r>
    <s v="169"/>
    <s v="Svendsen GOEMAN"/>
    <d v="1997-08-26T00:00:00"/>
    <x v="6"/>
    <n v="2"/>
    <n v="1"/>
    <n v="3"/>
    <m/>
    <m/>
    <n v="4"/>
    <n v="5"/>
    <x v="8"/>
    <n v="0"/>
    <n v="0"/>
    <n v="0"/>
    <n v="0"/>
    <n v="0"/>
    <n v="0"/>
    <n v="9"/>
    <n v="9"/>
    <s v="43562C29"/>
    <x v="1"/>
  </r>
  <r>
    <s v="37"/>
    <s v="Brend VAN AERSCHOT"/>
    <d v="2007-01-17T00:00:00"/>
    <x v="6"/>
    <n v="5"/>
    <n v="2"/>
    <n v="4"/>
    <m/>
    <n v="2"/>
    <n v="6"/>
    <m/>
    <x v="8"/>
    <n v="0"/>
    <n v="0"/>
    <n v="0"/>
    <n v="0"/>
    <n v="0"/>
    <n v="0"/>
    <n v="0"/>
    <n v="0"/>
    <s v="43562B12"/>
    <x v="2"/>
  </r>
  <r>
    <s v="92"/>
    <s v="Yellise VAN DEN BROECK"/>
    <d v="2001-09-19T00:00:00"/>
    <x v="6"/>
    <n v="4"/>
    <n v="6"/>
    <n v="10"/>
    <m/>
    <m/>
    <m/>
    <m/>
    <x v="8"/>
    <n v="0"/>
    <n v="0"/>
    <n v="0"/>
    <n v="0"/>
    <n v="0"/>
    <n v="0"/>
    <n v="0"/>
    <n v="0"/>
    <s v="43562G15"/>
    <x v="3"/>
  </r>
  <r>
    <s v="28"/>
    <s v="Gorden MARTIN"/>
    <d v="1985-01-20T00:00:00"/>
    <x v="15"/>
    <n v="2"/>
    <n v="1"/>
    <n v="6"/>
    <m/>
    <m/>
    <m/>
    <n v="5"/>
    <x v="8"/>
    <n v="0"/>
    <n v="0"/>
    <n v="0"/>
    <n v="0"/>
    <n v="0"/>
    <n v="0"/>
    <n v="9"/>
    <n v="9"/>
    <s v="43562C30"/>
    <x v="0"/>
  </r>
  <r>
    <s v="53"/>
    <s v="Gianni TERRYN"/>
    <d v="2006-02-19T00:00:00"/>
    <x v="15"/>
    <n v="1"/>
    <n v="1"/>
    <n v="2"/>
    <m/>
    <n v="1"/>
    <n v="1"/>
    <n v="6"/>
    <x v="8"/>
    <n v="0"/>
    <n v="0"/>
    <n v="0"/>
    <n v="0"/>
    <n v="0"/>
    <n v="0"/>
    <n v="7"/>
    <n v="7"/>
    <s v="43562B13"/>
    <x v="1"/>
  </r>
  <r>
    <s v="223"/>
    <s v="Sem BOECKX"/>
    <d v="2006-03-22T00:00:00"/>
    <x v="7"/>
    <n v="1"/>
    <n v="2"/>
    <n v="1"/>
    <m/>
    <n v="1"/>
    <n v="2"/>
    <n v="1"/>
    <x v="8"/>
    <n v="0"/>
    <n v="0"/>
    <n v="0"/>
    <n v="0"/>
    <n v="0"/>
    <n v="0"/>
    <n v="20"/>
    <n v="20"/>
    <s v="43562B13"/>
    <x v="0"/>
  </r>
  <r>
    <s v="2"/>
    <s v="Wannes MAGDELIJNS"/>
    <d v="2004-01-19T00:00:00"/>
    <x v="7"/>
    <n v="7"/>
    <n v="1"/>
    <n v="1"/>
    <m/>
    <n v="1"/>
    <n v="1"/>
    <n v="1"/>
    <x v="8"/>
    <n v="0"/>
    <n v="0"/>
    <n v="0"/>
    <n v="0"/>
    <n v="0"/>
    <n v="0"/>
    <n v="20"/>
    <n v="20"/>
    <s v="43562B15"/>
    <x v="1"/>
  </r>
  <r>
    <s v="14"/>
    <s v="Verona VAN MOL"/>
    <d v="2005-05-17T00:00:00"/>
    <x v="7"/>
    <n v="1"/>
    <n v="1"/>
    <n v="1"/>
    <m/>
    <m/>
    <m/>
    <n v="1"/>
    <x v="8"/>
    <n v="0"/>
    <n v="0"/>
    <n v="0"/>
    <n v="0"/>
    <n v="0"/>
    <n v="0"/>
    <n v="20"/>
    <n v="20"/>
    <s v="43562G13"/>
    <x v="2"/>
  </r>
  <r>
    <s v="811"/>
    <s v="Brett JACOBS"/>
    <d v="1999-02-03T00:00:00"/>
    <x v="7"/>
    <n v="1"/>
    <n v="2"/>
    <n v="1"/>
    <m/>
    <n v="1"/>
    <n v="2"/>
    <n v="3"/>
    <x v="8"/>
    <n v="0"/>
    <n v="0"/>
    <n v="0"/>
    <n v="0"/>
    <n v="0"/>
    <n v="0"/>
    <n v="13"/>
    <n v="13"/>
    <s v="43562B19"/>
    <x v="3"/>
  </r>
  <r>
    <s v="50"/>
    <s v="Maxim VAN ROOSBROECK"/>
    <d v="2002-10-20T00:00:00"/>
    <x v="8"/>
    <n v="2"/>
    <n v="3"/>
    <n v="2"/>
    <m/>
    <m/>
    <n v="2"/>
    <n v="4"/>
    <x v="8"/>
    <n v="0"/>
    <n v="0"/>
    <n v="0"/>
    <n v="0"/>
    <n v="0"/>
    <n v="0"/>
    <n v="11"/>
    <n v="11"/>
    <s v="43562B17"/>
    <x v="0"/>
  </r>
  <r>
    <s v="711"/>
    <s v="Ghinio VAN DE WEYER"/>
    <d v="1994-08-25T00:00:00"/>
    <x v="8"/>
    <n v="3"/>
    <n v="5"/>
    <n v="4"/>
    <m/>
    <m/>
    <n v="4"/>
    <n v="4"/>
    <x v="8"/>
    <n v="0"/>
    <n v="0"/>
    <n v="0"/>
    <n v="0"/>
    <n v="0"/>
    <n v="0"/>
    <n v="11"/>
    <n v="11"/>
    <s v="43562ME"/>
    <x v="1"/>
  </r>
  <r>
    <s v="114"/>
    <s v="Yannick SPRUYT"/>
    <d v="1987-05-13T00:00:00"/>
    <x v="8"/>
    <n v="5"/>
    <n v="4"/>
    <n v="3"/>
    <m/>
    <m/>
    <m/>
    <n v="6"/>
    <x v="8"/>
    <n v="0"/>
    <n v="0"/>
    <n v="0"/>
    <n v="0"/>
    <n v="0"/>
    <n v="0"/>
    <n v="7"/>
    <n v="7"/>
    <s v="43562C30"/>
    <x v="2"/>
  </r>
  <r>
    <s v="33"/>
    <s v="Yan SLEGERS"/>
    <d v="2000-06-10T00:00:00"/>
    <x v="8"/>
    <n v="5"/>
    <n v="5"/>
    <n v="6"/>
    <m/>
    <m/>
    <n v="6"/>
    <m/>
    <x v="8"/>
    <n v="0"/>
    <n v="0"/>
    <n v="0"/>
    <n v="0"/>
    <n v="0"/>
    <n v="0"/>
    <n v="0"/>
    <n v="0"/>
    <s v="43562ME"/>
    <x v="3"/>
  </r>
  <r>
    <s v="243"/>
    <s v="Jorrit RUTTEN"/>
    <d v="2002-10-05T00:00:00"/>
    <x v="9"/>
    <n v="4"/>
    <n v="4"/>
    <n v="2"/>
    <m/>
    <m/>
    <n v="4"/>
    <n v="5"/>
    <x v="8"/>
    <n v="0"/>
    <n v="0"/>
    <n v="0"/>
    <n v="0"/>
    <n v="0"/>
    <n v="0"/>
    <n v="9"/>
    <n v="9"/>
    <s v="43562B17"/>
    <x v="0"/>
  </r>
  <r>
    <s v="30"/>
    <s v="Julie NICOLAES"/>
    <d v="2004-01-01T00:00:00"/>
    <x v="9"/>
    <n v="5"/>
    <n v="2"/>
    <n v="6"/>
    <m/>
    <m/>
    <m/>
    <n v="7"/>
    <x v="8"/>
    <n v="0"/>
    <n v="0"/>
    <n v="0"/>
    <n v="0"/>
    <n v="0"/>
    <n v="0"/>
    <n v="6"/>
    <n v="6"/>
    <s v="43562G15"/>
    <x v="1"/>
  </r>
  <r>
    <s v="28"/>
    <s v="Zoe SCHAERLAEKEN"/>
    <d v="2003-03-01T00:00:00"/>
    <x v="9"/>
    <n v="3"/>
    <n v="8"/>
    <n v="4"/>
    <m/>
    <m/>
    <m/>
    <m/>
    <x v="8"/>
    <n v="0"/>
    <n v="0"/>
    <n v="0"/>
    <n v="0"/>
    <n v="0"/>
    <n v="0"/>
    <n v="0"/>
    <n v="0"/>
    <s v="43562G15"/>
    <x v="2"/>
  </r>
  <r>
    <s v="248"/>
    <s v="Marnicq JANSSENS"/>
    <d v="1999-04-04T00:00:00"/>
    <x v="9"/>
    <n v="2"/>
    <n v="10"/>
    <n v="9"/>
    <m/>
    <m/>
    <m/>
    <m/>
    <x v="8"/>
    <n v="0"/>
    <n v="0"/>
    <n v="0"/>
    <n v="0"/>
    <n v="0"/>
    <n v="0"/>
    <n v="0"/>
    <n v="0"/>
    <s v="43562ME"/>
    <x v="3"/>
  </r>
  <r>
    <s v="40"/>
    <s v="Pieter LEROI"/>
    <d v="2000-06-16T00:00:00"/>
    <x v="10"/>
    <n v="3"/>
    <n v="3"/>
    <n v="1"/>
    <m/>
    <m/>
    <n v="3"/>
    <n v="2"/>
    <x v="8"/>
    <n v="0"/>
    <n v="0"/>
    <n v="0"/>
    <n v="0"/>
    <n v="0"/>
    <n v="0"/>
    <n v="16"/>
    <n v="16"/>
    <s v="43562ME"/>
    <x v="0"/>
  </r>
  <r>
    <s v="11"/>
    <s v="Aiko GOMMERS"/>
    <d v="2004-03-18T00:00:00"/>
    <x v="10"/>
    <n v="2"/>
    <n v="3"/>
    <n v="4"/>
    <m/>
    <m/>
    <m/>
    <n v="3"/>
    <x v="8"/>
    <n v="0"/>
    <n v="0"/>
    <n v="0"/>
    <n v="0"/>
    <n v="0"/>
    <n v="0"/>
    <n v="13"/>
    <n v="13"/>
    <s v="43562G15"/>
    <x v="1"/>
  </r>
  <r>
    <s v="4"/>
    <s v="Seppe LAENEN"/>
    <d v="2004-02-11T00:00:00"/>
    <x v="10"/>
    <n v="3"/>
    <n v="3"/>
    <n v="2"/>
    <m/>
    <n v="2"/>
    <n v="2"/>
    <n v="4"/>
    <x v="8"/>
    <n v="0"/>
    <n v="0"/>
    <n v="0"/>
    <n v="0"/>
    <n v="0"/>
    <n v="0"/>
    <n v="11"/>
    <n v="11"/>
    <s v="43562B15"/>
    <x v="2"/>
  </r>
  <r>
    <s v="606"/>
    <s v="Yorgi PICCART"/>
    <d v="2006-06-14T00:00:00"/>
    <x v="10"/>
    <n v="1"/>
    <n v="3"/>
    <n v="3"/>
    <m/>
    <n v="3"/>
    <n v="4"/>
    <n v="7"/>
    <x v="8"/>
    <n v="0"/>
    <n v="0"/>
    <n v="0"/>
    <n v="0"/>
    <n v="0"/>
    <n v="0"/>
    <n v="6"/>
    <n v="6"/>
    <s v="43562B13"/>
    <x v="3"/>
  </r>
  <r>
    <s v="39"/>
    <s v="Jordi VAN BOUCHOUT"/>
    <d v="1996-10-02T00:00:00"/>
    <x v="11"/>
    <n v="2"/>
    <n v="3"/>
    <n v="1"/>
    <m/>
    <m/>
    <n v="2"/>
    <n v="2"/>
    <x v="8"/>
    <n v="0"/>
    <n v="0"/>
    <n v="0"/>
    <n v="0"/>
    <n v="0"/>
    <n v="0"/>
    <n v="16"/>
    <n v="16"/>
    <s v="43562C29"/>
    <x v="0"/>
  </r>
  <r>
    <s v="67"/>
    <s v="Ferre T´SEYEN"/>
    <d v="2006-06-26T00:00:00"/>
    <x v="11"/>
    <n v="3"/>
    <n v="1"/>
    <n v="1"/>
    <m/>
    <n v="1"/>
    <n v="1"/>
    <n v="4"/>
    <x v="8"/>
    <n v="0"/>
    <n v="0"/>
    <n v="0"/>
    <n v="0"/>
    <n v="0"/>
    <n v="0"/>
    <n v="11"/>
    <n v="11"/>
    <s v="43562B13"/>
    <x v="1"/>
  </r>
  <r>
    <s v="27"/>
    <s v="Roy VAN AKEN"/>
    <d v="1990-06-25T00:00:00"/>
    <x v="11"/>
    <n v="1"/>
    <n v="1"/>
    <n v="1"/>
    <m/>
    <n v="2"/>
    <n v="3"/>
    <n v="5"/>
    <x v="8"/>
    <n v="0"/>
    <n v="0"/>
    <n v="0"/>
    <n v="0"/>
    <n v="0"/>
    <n v="0"/>
    <n v="9"/>
    <n v="9"/>
    <s v="43562B19"/>
    <x v="2"/>
  </r>
  <r>
    <s v="12"/>
    <s v="Thomas WILLEMS"/>
    <d v="2004-10-02T00:00:00"/>
    <x v="11"/>
    <n v="1"/>
    <n v="1"/>
    <n v="1"/>
    <m/>
    <m/>
    <n v="1"/>
    <n v="7"/>
    <x v="8"/>
    <n v="0"/>
    <n v="0"/>
    <n v="0"/>
    <n v="0"/>
    <n v="0"/>
    <n v="0"/>
    <n v="6"/>
    <n v="6"/>
    <s v="43562C16"/>
    <x v="3"/>
  </r>
  <r>
    <s v="45"/>
    <s v="Zoë WOLFS"/>
    <d v="2004-04-04T00:00:00"/>
    <x v="12"/>
    <n v="2"/>
    <n v="1"/>
    <n v="1"/>
    <m/>
    <m/>
    <n v="2"/>
    <n v="2"/>
    <x v="8"/>
    <n v="0"/>
    <n v="0"/>
    <n v="0"/>
    <n v="0"/>
    <n v="0"/>
    <n v="0"/>
    <n v="16"/>
    <n v="16"/>
    <s v="43562D05"/>
    <x v="0"/>
  </r>
  <r>
    <s v="93"/>
    <s v="Lore WOLFS"/>
    <d v="2007-12-19T00:00:00"/>
    <x v="12"/>
    <n v="3"/>
    <n v="2"/>
    <n v="1"/>
    <m/>
    <m/>
    <n v="2"/>
    <n v="4"/>
    <x v="8"/>
    <n v="0"/>
    <n v="0"/>
    <n v="0"/>
    <n v="0"/>
    <n v="0"/>
    <n v="0"/>
    <n v="11"/>
    <n v="11"/>
    <s v="43562G11"/>
    <x v="1"/>
  </r>
  <r>
    <s v="100"/>
    <s v="Scott VERHOEVEN"/>
    <d v="2006-01-30T00:00:00"/>
    <x v="12"/>
    <n v="5"/>
    <n v="3"/>
    <n v="3"/>
    <m/>
    <n v="4"/>
    <n v="8"/>
    <m/>
    <x v="8"/>
    <n v="0"/>
    <n v="0"/>
    <n v="0"/>
    <n v="0"/>
    <n v="0"/>
    <n v="0"/>
    <n v="0"/>
    <n v="0"/>
    <s v="43562B13"/>
    <x v="2"/>
  </r>
  <r>
    <s v="94"/>
    <s v="Tjörven MERTENS"/>
    <d v="2005-01-28T00:00:00"/>
    <x v="12"/>
    <n v="1"/>
    <n v="2"/>
    <n v="1"/>
    <m/>
    <n v="1"/>
    <n v="5"/>
    <m/>
    <x v="8"/>
    <n v="0"/>
    <n v="0"/>
    <n v="0"/>
    <n v="0"/>
    <n v="0"/>
    <n v="0"/>
    <n v="0"/>
    <n v="0"/>
    <s v="43562B14"/>
    <x v="3"/>
  </r>
  <r>
    <s v="12"/>
    <s v="Dries BROUNS"/>
    <d v="2007-06-02T00:00:00"/>
    <x v="0"/>
    <n v="1"/>
    <n v="1"/>
    <n v="1"/>
    <m/>
    <n v="1"/>
    <n v="1"/>
    <n v="2"/>
    <x v="9"/>
    <n v="0"/>
    <n v="0"/>
    <n v="0"/>
    <n v="0"/>
    <n v="0"/>
    <n v="0"/>
    <n v="16"/>
    <n v="16"/>
    <s v="43548B12"/>
    <x v="0"/>
  </r>
  <r>
    <s v="51"/>
    <s v="Dieter BROUNS"/>
    <d v="2005-01-01T00:00:00"/>
    <x v="0"/>
    <n v="1"/>
    <n v="1"/>
    <n v="1"/>
    <m/>
    <n v="1"/>
    <n v="3"/>
    <n v="3"/>
    <x v="9"/>
    <n v="0"/>
    <n v="0"/>
    <n v="0"/>
    <n v="0"/>
    <n v="0"/>
    <n v="0"/>
    <n v="13"/>
    <n v="13"/>
    <s v="43548B14"/>
    <x v="1"/>
  </r>
  <r>
    <s v="108"/>
    <s v="Maarten VERHOEVEN"/>
    <d v="2000-01-04T00:00:00"/>
    <x v="0"/>
    <n v="2"/>
    <n v="1"/>
    <n v="2"/>
    <m/>
    <n v="3"/>
    <n v="1"/>
    <n v="7"/>
    <x v="9"/>
    <n v="0"/>
    <n v="0"/>
    <n v="0"/>
    <n v="0"/>
    <n v="0"/>
    <n v="0"/>
    <n v="6"/>
    <n v="6"/>
    <s v="43548B19"/>
    <x v="2"/>
  </r>
  <r>
    <s v="163"/>
    <s v="Stef LIPPENS"/>
    <d v="2006-04-18T00:00:00"/>
    <x v="0"/>
    <n v="2"/>
    <n v="3"/>
    <n v="2"/>
    <m/>
    <n v="2"/>
    <n v="6"/>
    <m/>
    <x v="9"/>
    <n v="0"/>
    <n v="0"/>
    <n v="0"/>
    <n v="0"/>
    <n v="0"/>
    <n v="0"/>
    <n v="0"/>
    <n v="0"/>
    <s v="43548B13"/>
    <x v="3"/>
  </r>
  <r>
    <s v="76"/>
    <s v="Rune ROEFS"/>
    <d v="2006-05-29T00:00:00"/>
    <x v="1"/>
    <n v="1"/>
    <n v="4"/>
    <n v="1"/>
    <m/>
    <n v="2"/>
    <n v="2"/>
    <n v="3"/>
    <x v="9"/>
    <n v="0"/>
    <n v="0"/>
    <n v="0"/>
    <n v="0"/>
    <n v="0"/>
    <n v="0"/>
    <n v="13"/>
    <n v="13"/>
    <s v="43548B13"/>
    <x v="0"/>
  </r>
  <r>
    <s v="44"/>
    <s v="Mathijn BOGAERT"/>
    <d v="2000-11-22T00:00:00"/>
    <x v="1"/>
    <n v="2"/>
    <n v="1"/>
    <n v="1"/>
    <m/>
    <m/>
    <n v="2"/>
    <n v="3"/>
    <x v="9"/>
    <n v="0"/>
    <n v="0"/>
    <n v="0"/>
    <n v="0"/>
    <n v="0"/>
    <n v="0"/>
    <n v="13"/>
    <n v="13"/>
    <s v="43548ME"/>
    <x v="1"/>
  </r>
  <r>
    <s v="65"/>
    <s v="Nathan DE FAUW"/>
    <d v="2005-07-26T00:00:00"/>
    <x v="1"/>
    <n v="1"/>
    <n v="5"/>
    <n v="3"/>
    <m/>
    <n v="2"/>
    <n v="2"/>
    <n v="4"/>
    <x v="9"/>
    <n v="0"/>
    <n v="0"/>
    <n v="0"/>
    <n v="0"/>
    <n v="0"/>
    <n v="0"/>
    <n v="11"/>
    <n v="11"/>
    <s v="43548B14"/>
    <x v="2"/>
  </r>
  <r>
    <s v="47"/>
    <s v="Rune RAEYMAEKERS"/>
    <d v="2007-08-23T00:00:00"/>
    <x v="1"/>
    <n v="2"/>
    <n v="2"/>
    <n v="1"/>
    <m/>
    <n v="2"/>
    <n v="3"/>
    <n v="5"/>
    <x v="9"/>
    <n v="0"/>
    <n v="0"/>
    <n v="0"/>
    <n v="0"/>
    <n v="0"/>
    <n v="0"/>
    <n v="9"/>
    <n v="9"/>
    <s v="43548B12"/>
    <x v="3"/>
  </r>
  <r>
    <s v="28"/>
    <s v="Kjell DE SCHEPPER"/>
    <d v="2005-03-18T00:00:00"/>
    <x v="13"/>
    <n v="2"/>
    <n v="1"/>
    <n v="1"/>
    <m/>
    <n v="1"/>
    <n v="3"/>
    <n v="2"/>
    <x v="9"/>
    <n v="0"/>
    <n v="0"/>
    <n v="0"/>
    <n v="0"/>
    <n v="0"/>
    <n v="0"/>
    <n v="16"/>
    <n v="16"/>
    <s v="43548B14"/>
    <x v="0"/>
  </r>
  <r>
    <s v="39"/>
    <s v="Aukje BELMANS"/>
    <d v="2005-05-11T00:00:00"/>
    <x v="13"/>
    <n v="2"/>
    <n v="2"/>
    <n v="4"/>
    <m/>
    <m/>
    <m/>
    <n v="2"/>
    <x v="9"/>
    <n v="0"/>
    <n v="0"/>
    <n v="0"/>
    <n v="0"/>
    <n v="0"/>
    <n v="0"/>
    <n v="16"/>
    <n v="16"/>
    <s v="43548G13"/>
    <x v="1"/>
  </r>
  <r>
    <s v="25"/>
    <s v="Amber WILLEM"/>
    <d v="2001-02-01T00:00:00"/>
    <x v="13"/>
    <n v="3"/>
    <n v="4"/>
    <n v="4"/>
    <m/>
    <m/>
    <n v="3"/>
    <n v="8"/>
    <x v="9"/>
    <n v="0"/>
    <n v="0"/>
    <n v="0"/>
    <n v="0"/>
    <n v="0"/>
    <n v="0"/>
    <n v="5"/>
    <n v="5"/>
    <s v="43548D05"/>
    <x v="2"/>
  </r>
  <r>
    <s v="666"/>
    <s v="Lars VAN STAPPEN"/>
    <d v="2006-04-21T00:00:00"/>
    <x v="13"/>
    <n v="3"/>
    <n v="3"/>
    <n v="5"/>
    <m/>
    <n v="4"/>
    <n v="8"/>
    <m/>
    <x v="9"/>
    <n v="0"/>
    <n v="0"/>
    <n v="0"/>
    <n v="0"/>
    <n v="0"/>
    <n v="0"/>
    <n v="0"/>
    <n v="0"/>
    <s v="43548B13"/>
    <x v="3"/>
  </r>
  <r>
    <s v="115"/>
    <s v="Geoffrey DE WIT"/>
    <d v="2007-05-12T00:00:00"/>
    <x v="2"/>
    <n v="8"/>
    <n v="4"/>
    <n v="1"/>
    <m/>
    <n v="3"/>
    <n v="8"/>
    <m/>
    <x v="9"/>
    <n v="0"/>
    <n v="0"/>
    <n v="0"/>
    <n v="0"/>
    <n v="0"/>
    <n v="0"/>
    <n v="0"/>
    <n v="0"/>
    <s v="43548B12"/>
    <x v="0"/>
  </r>
  <r>
    <s v="35"/>
    <s v="Seppe HERMANS"/>
    <d v="2006-06-01T00:00:00"/>
    <x v="2"/>
    <n v="4"/>
    <n v="4"/>
    <n v="2"/>
    <m/>
    <n v="4"/>
    <n v="7"/>
    <m/>
    <x v="9"/>
    <n v="0"/>
    <n v="0"/>
    <n v="0"/>
    <n v="0"/>
    <n v="0"/>
    <n v="0"/>
    <n v="0"/>
    <n v="0"/>
    <s v="43548B13"/>
    <x v="1"/>
  </r>
  <r>
    <s v="89"/>
    <s v="Mats FOBE"/>
    <d v="2006-04-06T00:00:00"/>
    <x v="2"/>
    <n v="3"/>
    <n v="2"/>
    <n v="2"/>
    <m/>
    <n v="5"/>
    <m/>
    <m/>
    <x v="9"/>
    <n v="0"/>
    <n v="0"/>
    <n v="0"/>
    <n v="0"/>
    <n v="0"/>
    <n v="0"/>
    <n v="0"/>
    <n v="0"/>
    <s v="43548B13"/>
    <x v="2"/>
  </r>
  <r>
    <s v="40"/>
    <s v="Jens HUYBRECHTS"/>
    <d v="2005-12-11T00:00:00"/>
    <x v="2"/>
    <n v="4"/>
    <n v="5"/>
    <n v="5"/>
    <m/>
    <n v="6"/>
    <m/>
    <m/>
    <x v="9"/>
    <n v="0"/>
    <n v="0"/>
    <n v="0"/>
    <n v="0"/>
    <n v="0"/>
    <n v="0"/>
    <n v="0"/>
    <n v="0"/>
    <s v="43548B14"/>
    <x v="3"/>
  </r>
  <r>
    <s v="15"/>
    <s v="Robbe VERSCHUEREN"/>
    <d v="2000-09-20T00:00:00"/>
    <x v="3"/>
    <n v="1"/>
    <n v="1"/>
    <n v="2"/>
    <m/>
    <m/>
    <n v="1"/>
    <n v="1"/>
    <x v="9"/>
    <n v="0"/>
    <n v="0"/>
    <n v="0"/>
    <n v="0"/>
    <n v="0"/>
    <n v="0"/>
    <n v="20"/>
    <n v="20"/>
    <s v="43548C29"/>
    <x v="0"/>
  </r>
  <r>
    <s v="15"/>
    <s v="Britt BAETENS"/>
    <d v="2002-02-21T00:00:00"/>
    <x v="3"/>
    <n v="2"/>
    <n v="1"/>
    <n v="3"/>
    <m/>
    <m/>
    <n v="3"/>
    <n v="4"/>
    <x v="9"/>
    <n v="0"/>
    <n v="0"/>
    <n v="0"/>
    <n v="0"/>
    <n v="0"/>
    <n v="0"/>
    <n v="11"/>
    <n v="11"/>
    <s v="43548D05"/>
    <x v="1"/>
  </r>
  <r>
    <s v="56"/>
    <s v="Arno BRAEKEN"/>
    <d v="2003-10-14T00:00:00"/>
    <x v="3"/>
    <n v="1"/>
    <n v="1"/>
    <n v="1"/>
    <m/>
    <n v="2"/>
    <n v="3"/>
    <n v="5"/>
    <x v="9"/>
    <n v="0"/>
    <n v="0"/>
    <n v="0"/>
    <n v="0"/>
    <n v="0"/>
    <n v="0"/>
    <n v="9"/>
    <n v="9"/>
    <s v="43548B15"/>
    <x v="2"/>
  </r>
  <r>
    <s v="234"/>
    <s v="Donna MIELCZAREK"/>
    <d v="2005-09-15T00:00:00"/>
    <x v="3"/>
    <n v="3"/>
    <n v="4"/>
    <n v="5"/>
    <m/>
    <m/>
    <m/>
    <m/>
    <x v="9"/>
    <n v="0"/>
    <n v="0"/>
    <n v="0"/>
    <n v="0"/>
    <n v="0"/>
    <n v="0"/>
    <n v="0"/>
    <n v="0"/>
    <s v="43548G13"/>
    <x v="3"/>
  </r>
  <r>
    <s v="31"/>
    <s v="Femke VERELST"/>
    <d v="2003-03-21T00:00:00"/>
    <x v="4"/>
    <n v="1"/>
    <n v="1"/>
    <n v="1"/>
    <m/>
    <m/>
    <n v="1"/>
    <n v="1"/>
    <x v="9"/>
    <n v="0"/>
    <n v="0"/>
    <n v="0"/>
    <n v="0"/>
    <n v="0"/>
    <n v="0"/>
    <n v="20"/>
    <n v="20"/>
    <s v="43548D05"/>
    <x v="0"/>
  </r>
  <r>
    <s v="100"/>
    <s v="Julie HEUSEQUIN"/>
    <d v="2001-08-31T00:00:00"/>
    <x v="4"/>
    <n v="1"/>
    <n v="4"/>
    <n v="4"/>
    <m/>
    <m/>
    <m/>
    <n v="4"/>
    <x v="9"/>
    <n v="0"/>
    <n v="0"/>
    <n v="0"/>
    <n v="0"/>
    <n v="0"/>
    <n v="0"/>
    <n v="11"/>
    <n v="11"/>
    <s v="43548G15"/>
    <x v="1"/>
  </r>
  <r>
    <s v="43"/>
    <s v="Merel VAN GASTEL"/>
    <d v="2005-12-30T00:00:00"/>
    <x v="4"/>
    <n v="3"/>
    <n v="3"/>
    <n v="2"/>
    <m/>
    <m/>
    <m/>
    <n v="5"/>
    <x v="9"/>
    <n v="0"/>
    <n v="0"/>
    <n v="0"/>
    <n v="0"/>
    <n v="0"/>
    <n v="0"/>
    <n v="9"/>
    <n v="9"/>
    <s v="43548G13"/>
    <x v="2"/>
  </r>
  <r>
    <s v="71"/>
    <s v="Wesley VAN GASTEL"/>
    <d v="1979-10-05T00:00:00"/>
    <x v="4"/>
    <n v="1"/>
    <n v="1"/>
    <n v="2"/>
    <m/>
    <m/>
    <n v="2"/>
    <n v="8"/>
    <x v="9"/>
    <n v="0"/>
    <n v="0"/>
    <n v="0"/>
    <n v="0"/>
    <n v="0"/>
    <n v="0"/>
    <n v="5"/>
    <n v="5"/>
    <s v="43548C40"/>
    <x v="3"/>
  </r>
  <r>
    <s v="151"/>
    <s v="Stijn STRACKX"/>
    <d v="1989-08-19T00:00:00"/>
    <x v="5"/>
    <n v="1"/>
    <n v="7"/>
    <n v="1"/>
    <m/>
    <m/>
    <m/>
    <n v="4"/>
    <x v="9"/>
    <n v="0"/>
    <n v="0"/>
    <n v="0"/>
    <n v="0"/>
    <n v="0"/>
    <n v="0"/>
    <n v="11"/>
    <n v="11"/>
    <s v="43548C30"/>
    <x v="0"/>
  </r>
  <r>
    <s v="94"/>
    <s v="Yeno VINGERHOETS"/>
    <d v="2006-04-05T00:00:00"/>
    <x v="5"/>
    <n v="2"/>
    <n v="1"/>
    <n v="2"/>
    <m/>
    <n v="3"/>
    <n v="8"/>
    <m/>
    <x v="9"/>
    <n v="0"/>
    <n v="0"/>
    <n v="0"/>
    <n v="0"/>
    <n v="0"/>
    <n v="0"/>
    <n v="0"/>
    <n v="0"/>
    <s v="43548B13"/>
    <x v="1"/>
  </r>
  <r>
    <s v="93"/>
    <s v="Jorre VANDERLINDEN"/>
    <d v="2002-01-11T00:00:00"/>
    <x v="5"/>
    <n v="1"/>
    <n v="4"/>
    <n v="3"/>
    <m/>
    <m/>
    <n v="5"/>
    <m/>
    <x v="9"/>
    <n v="0"/>
    <n v="0"/>
    <n v="0"/>
    <n v="0"/>
    <n v="0"/>
    <n v="0"/>
    <n v="0"/>
    <n v="0"/>
    <s v="43548B17"/>
    <x v="2"/>
  </r>
  <r>
    <s v="53"/>
    <s v="Seppe BEIJENS"/>
    <d v="1996-10-22T00:00:00"/>
    <x v="5"/>
    <n v="3"/>
    <n v="3"/>
    <n v="1"/>
    <m/>
    <n v="3"/>
    <n v="5"/>
    <m/>
    <x v="9"/>
    <n v="0"/>
    <n v="0"/>
    <n v="0"/>
    <n v="0"/>
    <n v="0"/>
    <n v="0"/>
    <n v="0"/>
    <n v="0"/>
    <s v="43548B19"/>
    <x v="3"/>
  </r>
  <r>
    <s v="56"/>
    <s v="Robbe MEERTS"/>
    <d v="2002-02-10T00:00:00"/>
    <x v="14"/>
    <n v="1"/>
    <n v="1"/>
    <n v="1"/>
    <m/>
    <m/>
    <n v="1"/>
    <n v="1"/>
    <x v="9"/>
    <n v="0"/>
    <n v="0"/>
    <n v="0"/>
    <n v="0"/>
    <n v="0"/>
    <n v="0"/>
    <n v="20"/>
    <n v="20"/>
    <s v="43548B17"/>
    <x v="0"/>
  </r>
  <r>
    <s v="24"/>
    <s v="Brent VANHOOF"/>
    <d v="1999-08-15T00:00:00"/>
    <x v="14"/>
    <n v="2"/>
    <n v="3"/>
    <n v="1"/>
    <m/>
    <m/>
    <n v="1"/>
    <n v="3"/>
    <x v="9"/>
    <n v="0"/>
    <n v="0"/>
    <n v="0"/>
    <n v="0"/>
    <n v="0"/>
    <n v="0"/>
    <n v="13"/>
    <n v="13"/>
    <s v="43548C29"/>
    <x v="1"/>
  </r>
  <r>
    <s v="65"/>
    <s v="Mattheo HANNES"/>
    <d v="2003-05-18T00:00:00"/>
    <x v="14"/>
    <n v="4"/>
    <n v="1"/>
    <n v="2"/>
    <m/>
    <n v="3"/>
    <n v="3"/>
    <n v="7"/>
    <x v="9"/>
    <n v="0"/>
    <n v="0"/>
    <n v="0"/>
    <n v="0"/>
    <n v="0"/>
    <n v="0"/>
    <n v="6"/>
    <n v="6"/>
    <s v="43548B15"/>
    <x v="2"/>
  </r>
  <r>
    <s v="46"/>
    <s v="Luka VAN STEENBERGEN"/>
    <d v="2004-02-20T00:00:00"/>
    <x v="14"/>
    <n v="4"/>
    <n v="4"/>
    <n v="2"/>
    <m/>
    <n v="5"/>
    <m/>
    <m/>
    <x v="9"/>
    <n v="0"/>
    <n v="0"/>
    <n v="0"/>
    <n v="0"/>
    <n v="0"/>
    <n v="0"/>
    <n v="0"/>
    <n v="0"/>
    <s v="43548B15"/>
    <x v="3"/>
  </r>
  <r>
    <s v="92"/>
    <s v="Yellise VAN DEN BROECK"/>
    <d v="2001-09-19T00:00:00"/>
    <x v="6"/>
    <n v="3"/>
    <n v="2"/>
    <n v="3"/>
    <m/>
    <m/>
    <m/>
    <n v="3"/>
    <x v="9"/>
    <n v="0"/>
    <n v="0"/>
    <n v="0"/>
    <n v="0"/>
    <n v="0"/>
    <n v="0"/>
    <n v="13"/>
    <n v="13"/>
    <s v="43548G15"/>
    <x v="0"/>
  </r>
  <r>
    <s v="169"/>
    <s v="Svendsen GOEMAN"/>
    <d v="1997-08-26T00:00:00"/>
    <x v="6"/>
    <n v="2"/>
    <n v="2"/>
    <n v="2"/>
    <m/>
    <m/>
    <n v="4"/>
    <n v="4"/>
    <x v="9"/>
    <n v="0"/>
    <n v="0"/>
    <n v="0"/>
    <n v="0"/>
    <n v="0"/>
    <n v="0"/>
    <n v="11"/>
    <n v="11"/>
    <s v="43548C29"/>
    <x v="1"/>
  </r>
  <r>
    <s v="77"/>
    <s v="Gerben GOEMAN"/>
    <d v="2002-04-19T00:00:00"/>
    <x v="6"/>
    <n v="3"/>
    <n v="2"/>
    <n v="4"/>
    <m/>
    <m/>
    <n v="4"/>
    <n v="8"/>
    <x v="9"/>
    <n v="0"/>
    <n v="0"/>
    <n v="0"/>
    <n v="0"/>
    <n v="0"/>
    <n v="0"/>
    <n v="5"/>
    <n v="5"/>
    <s v="43548C29"/>
    <x v="2"/>
  </r>
  <r>
    <s v="37"/>
    <s v="Brend VAN AERSCHOT"/>
    <d v="2007-01-17T00:00:00"/>
    <x v="6"/>
    <n v="3"/>
    <n v="3"/>
    <n v="2"/>
    <m/>
    <n v="3"/>
    <n v="5"/>
    <m/>
    <x v="9"/>
    <n v="0"/>
    <n v="0"/>
    <n v="0"/>
    <n v="0"/>
    <n v="0"/>
    <n v="0"/>
    <n v="0"/>
    <n v="0"/>
    <s v="43548B12"/>
    <x v="3"/>
  </r>
  <r>
    <s v="53"/>
    <s v="Gianni TERRYN"/>
    <d v="2006-02-19T00:00:00"/>
    <x v="15"/>
    <n v="2"/>
    <n v="1"/>
    <n v="2"/>
    <m/>
    <n v="1"/>
    <n v="1"/>
    <n v="4"/>
    <x v="9"/>
    <n v="0"/>
    <n v="0"/>
    <n v="0"/>
    <n v="0"/>
    <n v="0"/>
    <n v="0"/>
    <n v="11"/>
    <n v="11"/>
    <s v="43548B13"/>
    <x v="0"/>
  </r>
  <r>
    <s v="28"/>
    <s v="Gorden MARTIN"/>
    <d v="1985-01-20T00:00:00"/>
    <x v="15"/>
    <n v="2"/>
    <n v="2"/>
    <n v="3"/>
    <m/>
    <m/>
    <m/>
    <n v="5"/>
    <x v="9"/>
    <n v="0"/>
    <n v="0"/>
    <n v="0"/>
    <n v="0"/>
    <n v="0"/>
    <n v="0"/>
    <n v="9"/>
    <n v="9"/>
    <s v="43548C30"/>
    <x v="1"/>
  </r>
  <r>
    <s v="53"/>
    <s v="Cedric PATTYN"/>
    <d v="2005-03-23T00:00:00"/>
    <x v="15"/>
    <n v="2"/>
    <n v="6"/>
    <n v="4"/>
    <m/>
    <n v="3"/>
    <n v="7"/>
    <m/>
    <x v="9"/>
    <n v="0"/>
    <n v="0"/>
    <n v="0"/>
    <n v="0"/>
    <n v="0"/>
    <n v="0"/>
    <n v="0"/>
    <n v="0"/>
    <s v="43548B14"/>
    <x v="2"/>
  </r>
  <r>
    <s v="30"/>
    <s v="Michael BOGAERTS"/>
    <d v="1994-05-25T00:00:00"/>
    <x v="15"/>
    <n v="4"/>
    <n v="4"/>
    <n v="1"/>
    <m/>
    <m/>
    <n v="6"/>
    <m/>
    <x v="9"/>
    <n v="0"/>
    <n v="0"/>
    <n v="0"/>
    <n v="0"/>
    <n v="0"/>
    <n v="0"/>
    <n v="0"/>
    <n v="0"/>
    <s v="43548ME"/>
    <x v="3"/>
  </r>
  <r>
    <s v="2"/>
    <s v="Wannes MAGDELIJNS"/>
    <d v="2004-01-19T00:00:00"/>
    <x v="7"/>
    <n v="1"/>
    <n v="1"/>
    <n v="1"/>
    <m/>
    <n v="1"/>
    <n v="1"/>
    <n v="1"/>
    <x v="9"/>
    <n v="0"/>
    <n v="0"/>
    <n v="0"/>
    <n v="0"/>
    <n v="0"/>
    <n v="0"/>
    <n v="20"/>
    <n v="20"/>
    <s v="43548B15"/>
    <x v="0"/>
  </r>
  <r>
    <s v="811"/>
    <s v="Brett JACOBS"/>
    <d v="1999-02-03T00:00:00"/>
    <x v="7"/>
    <n v="1"/>
    <n v="1"/>
    <n v="1"/>
    <m/>
    <n v="1"/>
    <n v="1"/>
    <n v="1"/>
    <x v="9"/>
    <n v="0"/>
    <n v="0"/>
    <n v="0"/>
    <n v="0"/>
    <n v="0"/>
    <n v="0"/>
    <n v="20"/>
    <n v="20"/>
    <s v="43548B19"/>
    <x v="1"/>
  </r>
  <r>
    <s v="14"/>
    <s v="Verona VAN MOL"/>
    <d v="2005-05-17T00:00:00"/>
    <x v="7"/>
    <n v="1"/>
    <n v="1"/>
    <n v="1"/>
    <m/>
    <m/>
    <m/>
    <n v="1"/>
    <x v="9"/>
    <n v="0"/>
    <n v="0"/>
    <n v="0"/>
    <n v="0"/>
    <n v="0"/>
    <n v="0"/>
    <n v="20"/>
    <n v="20"/>
    <s v="43548G13"/>
    <x v="2"/>
  </r>
  <r>
    <s v="223"/>
    <s v="Sem BOECKX"/>
    <d v="2006-03-22T00:00:00"/>
    <x v="7"/>
    <n v="7"/>
    <n v="2"/>
    <n v="4"/>
    <m/>
    <n v="3"/>
    <n v="5"/>
    <m/>
    <x v="9"/>
    <n v="0"/>
    <n v="0"/>
    <n v="0"/>
    <n v="0"/>
    <n v="0"/>
    <n v="0"/>
    <n v="0"/>
    <n v="0"/>
    <s v="43548B13"/>
    <x v="3"/>
  </r>
  <r>
    <s v="50"/>
    <s v="Maxim VAN ROOSBROECK"/>
    <d v="2002-10-20T00:00:00"/>
    <x v="8"/>
    <n v="4"/>
    <n v="3"/>
    <n v="1"/>
    <m/>
    <m/>
    <n v="2"/>
    <n v="4"/>
    <x v="9"/>
    <n v="0"/>
    <n v="0"/>
    <n v="0"/>
    <n v="0"/>
    <n v="0"/>
    <n v="0"/>
    <n v="11"/>
    <n v="11"/>
    <s v="43548B17"/>
    <x v="0"/>
  </r>
  <r>
    <s v="51"/>
    <s v="Bo ILEGEMS"/>
    <d v="2004-04-13T00:00:00"/>
    <x v="8"/>
    <n v="3"/>
    <n v="3"/>
    <n v="2"/>
    <m/>
    <m/>
    <m/>
    <n v="5"/>
    <x v="9"/>
    <n v="0"/>
    <n v="0"/>
    <n v="0"/>
    <n v="0"/>
    <n v="0"/>
    <n v="0"/>
    <n v="9"/>
    <n v="9"/>
    <s v="43548C16"/>
    <x v="1"/>
  </r>
  <r>
    <s v="114"/>
    <s v="Yannick SPRUYT"/>
    <d v="1987-05-13T00:00:00"/>
    <x v="8"/>
    <n v="5"/>
    <n v="3"/>
    <n v="4"/>
    <m/>
    <m/>
    <m/>
    <n v="7"/>
    <x v="9"/>
    <n v="0"/>
    <n v="0"/>
    <n v="0"/>
    <n v="0"/>
    <n v="0"/>
    <n v="0"/>
    <n v="6"/>
    <n v="6"/>
    <s v="43548C30"/>
    <x v="2"/>
  </r>
  <r>
    <s v="711"/>
    <s v="Ghinio VAN DE WEYER"/>
    <d v="1994-08-25T00:00:00"/>
    <x v="8"/>
    <n v="1"/>
    <n v="2"/>
    <n v="2"/>
    <m/>
    <m/>
    <n v="2"/>
    <n v="8"/>
    <x v="9"/>
    <n v="0"/>
    <n v="0"/>
    <n v="0"/>
    <n v="0"/>
    <n v="0"/>
    <n v="0"/>
    <n v="5"/>
    <n v="5"/>
    <s v="43548ME"/>
    <x v="3"/>
  </r>
  <r>
    <s v="243"/>
    <s v="Jorrit RUTTEN"/>
    <d v="2002-10-05T00:00:00"/>
    <x v="9"/>
    <n v="1"/>
    <n v="4"/>
    <n v="2"/>
    <m/>
    <m/>
    <n v="4"/>
    <n v="5"/>
    <x v="9"/>
    <n v="0"/>
    <n v="0"/>
    <n v="0"/>
    <n v="0"/>
    <n v="0"/>
    <n v="0"/>
    <n v="9"/>
    <n v="9"/>
    <s v="43548B17"/>
    <x v="0"/>
  </r>
  <r>
    <s v="30"/>
    <s v="Julie NICOLAES"/>
    <d v="2004-01-01T00:00:00"/>
    <x v="9"/>
    <n v="4"/>
    <n v="5"/>
    <n v="4"/>
    <m/>
    <m/>
    <m/>
    <n v="6"/>
    <x v="9"/>
    <n v="0"/>
    <n v="0"/>
    <n v="0"/>
    <n v="0"/>
    <n v="0"/>
    <n v="0"/>
    <n v="7"/>
    <n v="7"/>
    <s v="43548G15"/>
    <x v="1"/>
  </r>
  <r>
    <s v="53"/>
    <s v="Kayan SCHAERLAEKEN"/>
    <d v="2004-05-04T00:00:00"/>
    <x v="9"/>
    <n v="1"/>
    <n v="4"/>
    <n v="3"/>
    <m/>
    <n v="3"/>
    <n v="6"/>
    <m/>
    <x v="9"/>
    <n v="0"/>
    <n v="0"/>
    <n v="0"/>
    <n v="0"/>
    <n v="0"/>
    <n v="0"/>
    <n v="0"/>
    <n v="0"/>
    <s v="43548B15"/>
    <x v="2"/>
  </r>
  <r>
    <s v="28"/>
    <s v="Zoe SCHAERLAEKEN"/>
    <d v="2003-03-01T00:00:00"/>
    <x v="9"/>
    <n v="5"/>
    <n v="3"/>
    <n v="5"/>
    <m/>
    <m/>
    <m/>
    <m/>
    <x v="9"/>
    <n v="0"/>
    <n v="0"/>
    <n v="0"/>
    <n v="0"/>
    <n v="0"/>
    <n v="0"/>
    <n v="0"/>
    <n v="0"/>
    <s v="43548G15"/>
    <x v="3"/>
  </r>
  <r>
    <s v="4"/>
    <s v="Seppe LAENEN"/>
    <d v="2004-02-11T00:00:00"/>
    <x v="10"/>
    <n v="1"/>
    <n v="2"/>
    <n v="1"/>
    <m/>
    <n v="1"/>
    <n v="2"/>
    <n v="3"/>
    <x v="9"/>
    <n v="0"/>
    <n v="0"/>
    <n v="0"/>
    <n v="0"/>
    <n v="0"/>
    <n v="0"/>
    <n v="13"/>
    <n v="13"/>
    <s v="43548B15"/>
    <x v="0"/>
  </r>
  <r>
    <s v="40"/>
    <s v="Pieter LEROI"/>
    <d v="2000-06-16T00:00:00"/>
    <x v="10"/>
    <n v="2"/>
    <n v="1"/>
    <n v="4"/>
    <m/>
    <m/>
    <n v="1"/>
    <n v="4"/>
    <x v="9"/>
    <n v="0"/>
    <n v="0"/>
    <n v="0"/>
    <n v="0"/>
    <n v="0"/>
    <n v="0"/>
    <n v="11"/>
    <n v="11"/>
    <s v="43548ME"/>
    <x v="1"/>
  </r>
  <r>
    <s v="606"/>
    <s v="Yorgi PICCART"/>
    <d v="2006-06-14T00:00:00"/>
    <x v="10"/>
    <n v="3"/>
    <n v="2"/>
    <n v="3"/>
    <m/>
    <n v="2"/>
    <n v="3"/>
    <n v="6"/>
    <x v="9"/>
    <n v="0"/>
    <n v="0"/>
    <n v="0"/>
    <n v="0"/>
    <n v="0"/>
    <n v="0"/>
    <n v="7"/>
    <n v="7"/>
    <s v="43548B13"/>
    <x v="2"/>
  </r>
  <r>
    <s v="11"/>
    <s v="Aiko GOMMERS"/>
    <d v="2004-03-18T00:00:00"/>
    <x v="10"/>
    <n v="2"/>
    <n v="1"/>
    <n v="3"/>
    <m/>
    <m/>
    <m/>
    <n v="8"/>
    <x v="9"/>
    <n v="0"/>
    <n v="0"/>
    <n v="0"/>
    <n v="0"/>
    <n v="0"/>
    <n v="0"/>
    <n v="5"/>
    <n v="5"/>
    <s v="43548G15"/>
    <x v="3"/>
  </r>
  <r>
    <s v="67"/>
    <s v="Ferre T´SEYEN"/>
    <d v="2006-06-26T00:00:00"/>
    <x v="11"/>
    <n v="1"/>
    <n v="1"/>
    <n v="1"/>
    <m/>
    <n v="1"/>
    <n v="1"/>
    <n v="1"/>
    <x v="9"/>
    <n v="0"/>
    <n v="0"/>
    <n v="0"/>
    <n v="0"/>
    <n v="0"/>
    <n v="0"/>
    <n v="20"/>
    <n v="20"/>
    <s v="43548B13"/>
    <x v="0"/>
  </r>
  <r>
    <s v="39"/>
    <s v="Jordi VAN BOUCHOUT"/>
    <d v="1996-10-02T00:00:00"/>
    <x v="11"/>
    <n v="1"/>
    <n v="2"/>
    <n v="1"/>
    <m/>
    <m/>
    <n v="2"/>
    <n v="2"/>
    <x v="9"/>
    <n v="0"/>
    <n v="0"/>
    <n v="0"/>
    <n v="0"/>
    <n v="0"/>
    <n v="0"/>
    <n v="16"/>
    <n v="16"/>
    <s v="43548C29"/>
    <x v="1"/>
  </r>
  <r>
    <s v="98"/>
    <s v="Karo VERTESSEN"/>
    <d v="1998-09-03T00:00:00"/>
    <x v="11"/>
    <n v="2"/>
    <n v="2"/>
    <n v="1"/>
    <m/>
    <m/>
    <m/>
    <n v="2"/>
    <x v="9"/>
    <n v="0"/>
    <n v="0"/>
    <n v="0"/>
    <n v="0"/>
    <n v="0"/>
    <n v="0"/>
    <n v="16"/>
    <n v="16"/>
    <s v="43548G15"/>
    <x v="2"/>
  </r>
  <r>
    <s v="27"/>
    <s v="Roy VAN AKEN"/>
    <d v="1990-06-25T00:00:00"/>
    <x v="11"/>
    <n v="1"/>
    <n v="1"/>
    <n v="1"/>
    <m/>
    <n v="1"/>
    <n v="2"/>
    <n v="4"/>
    <x v="9"/>
    <n v="0"/>
    <n v="0"/>
    <n v="0"/>
    <n v="0"/>
    <n v="0"/>
    <n v="0"/>
    <n v="11"/>
    <n v="11"/>
    <s v="43548B19"/>
    <x v="3"/>
  </r>
  <r>
    <s v="93"/>
    <s v="Lore WOLFS"/>
    <d v="2007-12-19T00:00:00"/>
    <x v="12"/>
    <n v="2"/>
    <n v="1"/>
    <n v="2"/>
    <m/>
    <m/>
    <m/>
    <n v="2"/>
    <x v="9"/>
    <n v="0"/>
    <n v="0"/>
    <n v="0"/>
    <n v="0"/>
    <n v="0"/>
    <n v="0"/>
    <n v="16"/>
    <n v="16"/>
    <s v="43548G11"/>
    <x v="0"/>
  </r>
  <r>
    <s v="94"/>
    <s v="Tjörven MERTENS"/>
    <d v="2005-01-28T00:00:00"/>
    <x v="12"/>
    <n v="1"/>
    <n v="1"/>
    <n v="1"/>
    <m/>
    <n v="1"/>
    <n v="1"/>
    <n v="6"/>
    <x v="9"/>
    <n v="0"/>
    <n v="0"/>
    <n v="0"/>
    <n v="0"/>
    <n v="0"/>
    <n v="0"/>
    <n v="7"/>
    <n v="7"/>
    <s v="43548B14"/>
    <x v="1"/>
  </r>
  <r>
    <s v="100"/>
    <s v="Scott VERHOEVEN"/>
    <d v="2006-01-30T00:00:00"/>
    <x v="12"/>
    <n v="1"/>
    <n v="3"/>
    <n v="3"/>
    <m/>
    <n v="2"/>
    <n v="3"/>
    <n v="7"/>
    <x v="9"/>
    <n v="0"/>
    <n v="0"/>
    <n v="0"/>
    <n v="0"/>
    <n v="0"/>
    <n v="0"/>
    <n v="6"/>
    <n v="6"/>
    <s v="43548B13"/>
    <x v="2"/>
  </r>
  <r>
    <s v="45"/>
    <s v="Zoë WOLFS"/>
    <d v="2004-04-04T00:00:00"/>
    <x v="12"/>
    <n v="1"/>
    <n v="2"/>
    <n v="1"/>
    <m/>
    <m/>
    <n v="5"/>
    <m/>
    <x v="9"/>
    <n v="0"/>
    <n v="0"/>
    <n v="0"/>
    <n v="0"/>
    <n v="0"/>
    <n v="0"/>
    <n v="0"/>
    <n v="0"/>
    <s v="43548D05"/>
    <x v="3"/>
  </r>
  <r>
    <s v="12"/>
    <s v="Dries BROUNS"/>
    <d v="2007-06-02T00:00:00"/>
    <x v="0"/>
    <n v="1"/>
    <n v="1"/>
    <n v="1"/>
    <m/>
    <n v="1"/>
    <n v="1"/>
    <n v="1"/>
    <x v="10"/>
    <n v="0"/>
    <n v="0"/>
    <n v="0"/>
    <n v="0"/>
    <n v="0"/>
    <n v="0"/>
    <n v="20"/>
    <n v="20"/>
    <s v="43541B12"/>
    <x v="0"/>
  </r>
  <r>
    <s v="51"/>
    <s v="Dieter BROUNS"/>
    <d v="2005-01-01T00:00:00"/>
    <x v="0"/>
    <n v="3"/>
    <n v="2"/>
    <n v="1"/>
    <m/>
    <n v="1"/>
    <n v="1"/>
    <n v="2"/>
    <x v="10"/>
    <n v="0"/>
    <n v="0"/>
    <n v="0"/>
    <n v="0"/>
    <n v="0"/>
    <n v="0"/>
    <n v="16"/>
    <n v="16"/>
    <s v="43541B14"/>
    <x v="1"/>
  </r>
  <r>
    <s v="108"/>
    <s v="Maarten VERHOEVEN"/>
    <d v="2000-01-04T00:00:00"/>
    <x v="0"/>
    <n v="1"/>
    <n v="3"/>
    <n v="3"/>
    <m/>
    <n v="2"/>
    <n v="4"/>
    <n v="5"/>
    <x v="10"/>
    <n v="0"/>
    <n v="0"/>
    <n v="0"/>
    <n v="0"/>
    <n v="0"/>
    <n v="0"/>
    <n v="9"/>
    <n v="9"/>
    <s v="43541B19"/>
    <x v="2"/>
  </r>
  <r>
    <s v="163"/>
    <s v="Stef LIPPENS"/>
    <d v="2006-04-18T00:00:00"/>
    <x v="0"/>
    <n v="4"/>
    <n v="4"/>
    <n v="4"/>
    <m/>
    <n v="5"/>
    <m/>
    <m/>
    <x v="10"/>
    <n v="0"/>
    <n v="0"/>
    <n v="0"/>
    <n v="0"/>
    <n v="0"/>
    <n v="0"/>
    <n v="0"/>
    <n v="0"/>
    <s v="43541B13"/>
    <x v="3"/>
  </r>
  <r>
    <s v="7"/>
    <s v="Sanne LUMBEECK"/>
    <d v="2007-01-12T00:00:00"/>
    <x v="1"/>
    <n v="1"/>
    <n v="1"/>
    <n v="1"/>
    <m/>
    <m/>
    <n v="1"/>
    <n v="1"/>
    <x v="10"/>
    <n v="0"/>
    <n v="0"/>
    <n v="0"/>
    <n v="0"/>
    <n v="0"/>
    <n v="0"/>
    <n v="20"/>
    <n v="20"/>
    <s v="43541G11"/>
    <x v="0"/>
  </r>
  <r>
    <s v="44"/>
    <s v="Mathijn BOGAERT"/>
    <d v="2000-11-22T00:00:00"/>
    <x v="1"/>
    <n v="3"/>
    <n v="1"/>
    <n v="1"/>
    <m/>
    <m/>
    <n v="1"/>
    <n v="2"/>
    <x v="10"/>
    <n v="0"/>
    <n v="0"/>
    <n v="0"/>
    <n v="0"/>
    <n v="0"/>
    <n v="0"/>
    <n v="16"/>
    <n v="16"/>
    <s v="43541ME"/>
    <x v="1"/>
  </r>
  <r>
    <s v="65"/>
    <s v="Nathan DE FAUW"/>
    <d v="2005-07-26T00:00:00"/>
    <x v="1"/>
    <n v="2"/>
    <n v="2"/>
    <n v="3"/>
    <m/>
    <n v="3"/>
    <n v="3"/>
    <n v="6"/>
    <x v="10"/>
    <n v="0"/>
    <n v="0"/>
    <n v="0"/>
    <n v="0"/>
    <n v="0"/>
    <n v="0"/>
    <n v="7"/>
    <n v="7"/>
    <s v="43541B14"/>
    <x v="2"/>
  </r>
  <r>
    <s v="76"/>
    <s v="Rune ROEFS"/>
    <d v="2006-05-29T00:00:00"/>
    <x v="1"/>
    <n v="1"/>
    <n v="2"/>
    <n v="1"/>
    <m/>
    <n v="1"/>
    <n v="2"/>
    <n v="7"/>
    <x v="10"/>
    <n v="0"/>
    <n v="0"/>
    <n v="0"/>
    <n v="0"/>
    <n v="0"/>
    <n v="0"/>
    <n v="6"/>
    <n v="6"/>
    <s v="43541B13"/>
    <x v="3"/>
  </r>
  <r>
    <s v="28"/>
    <s v="Kjell DE SCHEPPER"/>
    <d v="2005-03-18T00:00:00"/>
    <x v="13"/>
    <n v="2"/>
    <n v="1"/>
    <n v="2"/>
    <m/>
    <n v="1"/>
    <n v="2"/>
    <n v="3"/>
    <x v="10"/>
    <n v="0"/>
    <n v="0"/>
    <n v="0"/>
    <n v="0"/>
    <n v="0"/>
    <n v="0"/>
    <n v="13"/>
    <n v="13"/>
    <s v="43541B14"/>
    <x v="0"/>
  </r>
  <r>
    <s v="25"/>
    <s v="Amber WILLEM"/>
    <d v="2001-02-01T00:00:00"/>
    <x v="13"/>
    <n v="3"/>
    <n v="4"/>
    <n v="4"/>
    <m/>
    <m/>
    <n v="6"/>
    <m/>
    <x v="10"/>
    <n v="0"/>
    <n v="0"/>
    <n v="0"/>
    <n v="0"/>
    <n v="0"/>
    <n v="0"/>
    <n v="0"/>
    <n v="0"/>
    <s v="43541D05"/>
    <x v="1"/>
  </r>
  <r>
    <s v="333"/>
    <s v="Gaëtane MEERTS"/>
    <d v="2001-06-01T00:00:00"/>
    <x v="13"/>
    <n v="2"/>
    <n v="4"/>
    <n v="5"/>
    <m/>
    <m/>
    <n v="5"/>
    <m/>
    <x v="10"/>
    <n v="0"/>
    <n v="0"/>
    <n v="0"/>
    <n v="0"/>
    <n v="0"/>
    <n v="0"/>
    <n v="0"/>
    <n v="0"/>
    <s v="43541D05"/>
    <x v="2"/>
  </r>
  <r>
    <s v="39"/>
    <s v="Aukje BELMANS"/>
    <d v="2005-05-11T00:00:00"/>
    <x v="13"/>
    <n v="4"/>
    <n v="5"/>
    <n v="1"/>
    <m/>
    <m/>
    <n v="5"/>
    <m/>
    <x v="10"/>
    <n v="0"/>
    <n v="0"/>
    <n v="0"/>
    <n v="0"/>
    <n v="0"/>
    <n v="0"/>
    <n v="0"/>
    <n v="0"/>
    <s v="43541G13"/>
    <x v="3"/>
  </r>
  <r>
    <s v="115"/>
    <s v="Geoffrey DE WIT"/>
    <d v="2007-05-12T00:00:00"/>
    <x v="2"/>
    <n v="3"/>
    <n v="1"/>
    <n v="3"/>
    <m/>
    <n v="3"/>
    <n v="2"/>
    <n v="5"/>
    <x v="10"/>
    <n v="0"/>
    <n v="0"/>
    <n v="0"/>
    <n v="0"/>
    <n v="0"/>
    <n v="0"/>
    <n v="9"/>
    <n v="9"/>
    <s v="43541B12"/>
    <x v="0"/>
  </r>
  <r>
    <s v="89"/>
    <s v="Mats FOBE"/>
    <d v="2006-04-06T00:00:00"/>
    <x v="2"/>
    <n v="6"/>
    <n v="2"/>
    <n v="6"/>
    <m/>
    <n v="5"/>
    <m/>
    <m/>
    <x v="10"/>
    <n v="0"/>
    <n v="0"/>
    <n v="0"/>
    <n v="0"/>
    <n v="0"/>
    <n v="0"/>
    <n v="0"/>
    <n v="0"/>
    <s v="43541B13"/>
    <x v="1"/>
  </r>
  <r>
    <s v="40"/>
    <s v="Jens HUYBRECHTS"/>
    <d v="2005-12-11T00:00:00"/>
    <x v="2"/>
    <n v="8"/>
    <n v="4"/>
    <n v="3"/>
    <m/>
    <n v="4"/>
    <n v="8"/>
    <m/>
    <x v="10"/>
    <n v="0"/>
    <n v="0"/>
    <n v="0"/>
    <n v="0"/>
    <n v="0"/>
    <n v="0"/>
    <n v="0"/>
    <n v="0"/>
    <s v="43541B14"/>
    <x v="2"/>
  </r>
  <r>
    <s v="35"/>
    <s v="Seppe HERMANS"/>
    <d v="2006-06-01T00:00:00"/>
    <x v="2"/>
    <n v="1"/>
    <n v="2"/>
    <n v="3"/>
    <m/>
    <n v="3"/>
    <n v="8"/>
    <m/>
    <x v="10"/>
    <n v="0"/>
    <n v="0"/>
    <n v="0"/>
    <n v="0"/>
    <n v="0"/>
    <n v="0"/>
    <n v="0"/>
    <n v="0"/>
    <s v="43541B13"/>
    <x v="3"/>
  </r>
  <r>
    <s v="15"/>
    <s v="Robbe VERSCHUEREN"/>
    <d v="2000-09-20T00:00:00"/>
    <x v="3"/>
    <n v="1"/>
    <n v="1"/>
    <n v="2"/>
    <m/>
    <m/>
    <n v="1"/>
    <n v="2"/>
    <x v="10"/>
    <n v="0"/>
    <n v="0"/>
    <n v="0"/>
    <n v="0"/>
    <n v="0"/>
    <n v="0"/>
    <n v="16"/>
    <n v="16"/>
    <s v="43541C29"/>
    <x v="0"/>
  </r>
  <r>
    <s v="56"/>
    <s v="Arno BRAEKEN"/>
    <d v="2003-10-14T00:00:00"/>
    <x v="3"/>
    <n v="1"/>
    <n v="1"/>
    <n v="1"/>
    <m/>
    <n v="1"/>
    <n v="2"/>
    <n v="8"/>
    <x v="10"/>
    <n v="0"/>
    <n v="0"/>
    <n v="0"/>
    <n v="0"/>
    <n v="0"/>
    <n v="0"/>
    <n v="5"/>
    <n v="5"/>
    <s v="43541B15"/>
    <x v="1"/>
  </r>
  <r>
    <s v="26"/>
    <s v="Rico VAN DE VOORDE"/>
    <d v="2000-10-12T00:00:00"/>
    <x v="3"/>
    <n v="1"/>
    <n v="3"/>
    <n v="3"/>
    <m/>
    <m/>
    <n v="7"/>
    <m/>
    <x v="10"/>
    <n v="0"/>
    <n v="0"/>
    <n v="0"/>
    <n v="0"/>
    <n v="0"/>
    <n v="0"/>
    <n v="0"/>
    <n v="0"/>
    <s v="43541ME"/>
    <x v="2"/>
  </r>
  <r>
    <s v="234"/>
    <s v="Donna MIELCZAREK"/>
    <d v="2005-09-15T00:00:00"/>
    <x v="3"/>
    <n v="1"/>
    <n v="1"/>
    <n v="4"/>
    <m/>
    <m/>
    <n v="6"/>
    <m/>
    <x v="10"/>
    <n v="0"/>
    <n v="0"/>
    <n v="0"/>
    <n v="0"/>
    <n v="0"/>
    <n v="0"/>
    <n v="0"/>
    <n v="0"/>
    <s v="43541G13"/>
    <x v="3"/>
  </r>
  <r>
    <s v="71"/>
    <s v="Wesley VAN GASTEL"/>
    <d v="1979-10-05T00:00:00"/>
    <x v="4"/>
    <n v="1"/>
    <n v="1"/>
    <n v="2"/>
    <m/>
    <m/>
    <n v="1"/>
    <n v="1"/>
    <x v="10"/>
    <n v="0"/>
    <n v="0"/>
    <n v="0"/>
    <n v="0"/>
    <n v="0"/>
    <n v="0"/>
    <n v="20"/>
    <n v="20"/>
    <s v="43541C40"/>
    <x v="0"/>
  </r>
  <r>
    <s v="31"/>
    <s v="Femke VERELST"/>
    <d v="2003-03-21T00:00:00"/>
    <x v="4"/>
    <n v="2"/>
    <n v="1"/>
    <n v="1"/>
    <m/>
    <m/>
    <n v="1"/>
    <n v="1"/>
    <x v="10"/>
    <n v="0"/>
    <n v="0"/>
    <n v="0"/>
    <n v="0"/>
    <n v="0"/>
    <n v="0"/>
    <n v="20"/>
    <n v="20"/>
    <s v="43541D05"/>
    <x v="1"/>
  </r>
  <r>
    <s v="72"/>
    <s v="Senne VERELST"/>
    <d v="2006-09-26T00:00:00"/>
    <x v="4"/>
    <n v="1"/>
    <n v="2"/>
    <n v="2"/>
    <m/>
    <n v="4"/>
    <n v="5"/>
    <m/>
    <x v="10"/>
    <n v="0"/>
    <n v="0"/>
    <n v="0"/>
    <n v="0"/>
    <n v="0"/>
    <n v="0"/>
    <n v="0"/>
    <n v="0"/>
    <s v="43541B13"/>
    <x v="2"/>
  </r>
  <r>
    <s v="30"/>
    <s v="Robbert VAN STAEYEN"/>
    <d v="2003-01-27T00:00:00"/>
    <x v="4"/>
    <n v="2"/>
    <n v="3"/>
    <n v="6"/>
    <m/>
    <n v="2"/>
    <n v="8"/>
    <m/>
    <x v="10"/>
    <n v="0"/>
    <n v="0"/>
    <n v="0"/>
    <n v="0"/>
    <n v="0"/>
    <n v="0"/>
    <n v="0"/>
    <n v="0"/>
    <s v="43541B15"/>
    <x v="3"/>
  </r>
  <r>
    <s v="151"/>
    <s v="Stijn STRACKX"/>
    <d v="1989-08-19T00:00:00"/>
    <x v="5"/>
    <n v="3"/>
    <n v="5"/>
    <n v="1"/>
    <m/>
    <m/>
    <m/>
    <n v="2"/>
    <x v="10"/>
    <n v="0"/>
    <n v="0"/>
    <n v="0"/>
    <n v="0"/>
    <n v="0"/>
    <n v="0"/>
    <n v="16"/>
    <n v="16"/>
    <s v="43541C30"/>
    <x v="0"/>
  </r>
  <r>
    <s v="94"/>
    <s v="Yeno VINGERHOETS"/>
    <d v="2006-04-05T00:00:00"/>
    <x v="5"/>
    <n v="1"/>
    <n v="3"/>
    <n v="1"/>
    <m/>
    <n v="2"/>
    <n v="2"/>
    <n v="3"/>
    <x v="10"/>
    <n v="0"/>
    <n v="0"/>
    <n v="0"/>
    <n v="0"/>
    <n v="0"/>
    <n v="0"/>
    <n v="13"/>
    <n v="13"/>
    <s v="43541B13"/>
    <x v="1"/>
  </r>
  <r>
    <s v="93"/>
    <s v="Jorre VANDERLINDEN"/>
    <d v="2002-01-11T00:00:00"/>
    <x v="5"/>
    <n v="3"/>
    <n v="2"/>
    <n v="1"/>
    <m/>
    <m/>
    <n v="2"/>
    <n v="5"/>
    <x v="10"/>
    <n v="0"/>
    <n v="0"/>
    <n v="0"/>
    <n v="0"/>
    <n v="0"/>
    <n v="0"/>
    <n v="9"/>
    <n v="9"/>
    <s v="43541B17"/>
    <x v="2"/>
  </r>
  <r>
    <s v="31"/>
    <s v="Britt HUYBRECHTS"/>
    <d v="2005-12-11T00:00:00"/>
    <x v="5"/>
    <n v="2"/>
    <n v="2"/>
    <n v="2"/>
    <m/>
    <m/>
    <n v="8"/>
    <m/>
    <x v="10"/>
    <n v="0"/>
    <n v="0"/>
    <n v="0"/>
    <n v="0"/>
    <n v="0"/>
    <n v="0"/>
    <n v="0"/>
    <n v="0"/>
    <s v="43541G13"/>
    <x v="3"/>
  </r>
  <r>
    <s v="56"/>
    <s v="Robbe MEERTS"/>
    <d v="2002-02-10T00:00:00"/>
    <x v="14"/>
    <n v="4"/>
    <n v="2"/>
    <n v="1"/>
    <m/>
    <m/>
    <n v="1"/>
    <n v="2"/>
    <x v="10"/>
    <n v="0"/>
    <n v="0"/>
    <n v="0"/>
    <n v="0"/>
    <n v="0"/>
    <n v="0"/>
    <n v="16"/>
    <n v="16"/>
    <s v="43541B17"/>
    <x v="0"/>
  </r>
  <r>
    <s v="65"/>
    <s v="Mattheo HANNES"/>
    <d v="2003-05-18T00:00:00"/>
    <x v="14"/>
    <n v="2"/>
    <n v="1"/>
    <n v="3"/>
    <m/>
    <n v="2"/>
    <n v="4"/>
    <n v="5"/>
    <x v="10"/>
    <n v="0"/>
    <n v="0"/>
    <n v="0"/>
    <n v="0"/>
    <n v="0"/>
    <n v="0"/>
    <n v="9"/>
    <n v="9"/>
    <s v="43541B15"/>
    <x v="1"/>
  </r>
  <r>
    <s v="46"/>
    <s v="Luka VAN STEENBERGEN"/>
    <d v="2004-02-20T00:00:00"/>
    <x v="14"/>
    <n v="3"/>
    <n v="5"/>
    <n v="7"/>
    <m/>
    <n v="7"/>
    <m/>
    <m/>
    <x v="10"/>
    <n v="0"/>
    <n v="0"/>
    <n v="0"/>
    <n v="0"/>
    <n v="0"/>
    <n v="0"/>
    <n v="0"/>
    <n v="0"/>
    <s v="43541B15"/>
    <x v="2"/>
  </r>
  <r>
    <s v="263"/>
    <s v="Stef LAUWERS"/>
    <d v="1998-10-25T00:00:00"/>
    <x v="14"/>
    <n v="2"/>
    <n v="5"/>
    <n v="6"/>
    <m/>
    <m/>
    <m/>
    <m/>
    <x v="10"/>
    <n v="0"/>
    <n v="0"/>
    <n v="0"/>
    <n v="0"/>
    <n v="0"/>
    <n v="0"/>
    <n v="0"/>
    <n v="0"/>
    <s v="43541ME"/>
    <x v="3"/>
  </r>
  <r>
    <s v="95"/>
    <s v="Dennis STEEMANS"/>
    <d v="1999-08-21T00:00:00"/>
    <x v="6"/>
    <n v="1"/>
    <n v="3"/>
    <n v="2"/>
    <m/>
    <n v="1"/>
    <n v="2"/>
    <n v="2"/>
    <x v="10"/>
    <n v="0"/>
    <n v="0"/>
    <n v="0"/>
    <n v="0"/>
    <n v="0"/>
    <n v="0"/>
    <n v="16"/>
    <n v="16"/>
    <s v="43541B19"/>
    <x v="0"/>
  </r>
  <r>
    <s v="92"/>
    <s v="Yellise VAN DEN BROECK"/>
    <d v="2001-09-19T00:00:00"/>
    <x v="6"/>
    <n v="2"/>
    <n v="2"/>
    <n v="3"/>
    <m/>
    <m/>
    <n v="3"/>
    <n v="6"/>
    <x v="10"/>
    <n v="0"/>
    <n v="0"/>
    <n v="0"/>
    <n v="0"/>
    <n v="0"/>
    <n v="0"/>
    <n v="7"/>
    <n v="7"/>
    <s v="43541G15"/>
    <x v="1"/>
  </r>
  <r>
    <s v="169"/>
    <s v="Svendsen GOEMAN"/>
    <d v="1997-08-26T00:00:00"/>
    <x v="6"/>
    <n v="2"/>
    <n v="3"/>
    <n v="2"/>
    <m/>
    <m/>
    <n v="4"/>
    <n v="7"/>
    <x v="10"/>
    <n v="0"/>
    <n v="0"/>
    <n v="0"/>
    <n v="0"/>
    <n v="0"/>
    <n v="0"/>
    <n v="6"/>
    <n v="6"/>
    <s v="43541C29"/>
    <x v="2"/>
  </r>
  <r>
    <s v="77"/>
    <s v="Gerben GOEMAN"/>
    <d v="2002-04-19T00:00:00"/>
    <x v="6"/>
    <n v="5"/>
    <n v="4"/>
    <n v="3"/>
    <m/>
    <m/>
    <n v="7"/>
    <m/>
    <x v="10"/>
    <n v="0"/>
    <n v="0"/>
    <n v="0"/>
    <n v="0"/>
    <n v="0"/>
    <n v="0"/>
    <n v="0"/>
    <n v="0"/>
    <s v="43541C29"/>
    <x v="3"/>
  </r>
  <r>
    <s v="53"/>
    <s v="Gianni TERRYN"/>
    <d v="2006-02-19T00:00:00"/>
    <x v="15"/>
    <n v="1"/>
    <n v="1"/>
    <n v="1"/>
    <m/>
    <n v="1"/>
    <n v="1"/>
    <n v="1"/>
    <x v="10"/>
    <n v="0"/>
    <n v="0"/>
    <n v="0"/>
    <n v="0"/>
    <n v="0"/>
    <n v="0"/>
    <n v="20"/>
    <n v="20"/>
    <s v="43541B13"/>
    <x v="0"/>
  </r>
  <r>
    <s v="30"/>
    <s v="Michael BOGAERTS"/>
    <d v="1994-05-25T00:00:00"/>
    <x v="15"/>
    <n v="2"/>
    <n v="1"/>
    <n v="2"/>
    <m/>
    <m/>
    <n v="3"/>
    <n v="4"/>
    <x v="10"/>
    <n v="0"/>
    <n v="0"/>
    <n v="0"/>
    <n v="0"/>
    <n v="0"/>
    <n v="0"/>
    <n v="11"/>
    <n v="11"/>
    <s v="43541ME"/>
    <x v="1"/>
  </r>
  <r>
    <s v="28"/>
    <s v="Gorden MARTIN"/>
    <d v="1985-01-20T00:00:00"/>
    <x v="15"/>
    <n v="2"/>
    <n v="2"/>
    <n v="2"/>
    <m/>
    <m/>
    <m/>
    <n v="8"/>
    <x v="10"/>
    <n v="0"/>
    <n v="0"/>
    <n v="0"/>
    <n v="0"/>
    <n v="0"/>
    <n v="0"/>
    <n v="5"/>
    <n v="5"/>
    <s v="43541C30"/>
    <x v="2"/>
  </r>
  <r>
    <s v="53"/>
    <s v="Cedric PATTYN"/>
    <d v="2005-03-23T00:00:00"/>
    <x v="15"/>
    <n v="1"/>
    <n v="1"/>
    <n v="2"/>
    <m/>
    <n v="5"/>
    <m/>
    <m/>
    <x v="10"/>
    <n v="0"/>
    <n v="0"/>
    <n v="0"/>
    <n v="0"/>
    <n v="0"/>
    <n v="0"/>
    <n v="0"/>
    <n v="0"/>
    <s v="43541B14"/>
    <x v="3"/>
  </r>
  <r>
    <s v="2"/>
    <s v="Wannes MAGDELIJNS"/>
    <d v="2004-01-19T00:00:00"/>
    <x v="7"/>
    <n v="1"/>
    <n v="1"/>
    <n v="1"/>
    <m/>
    <n v="1"/>
    <n v="1"/>
    <n v="1"/>
    <x v="10"/>
    <n v="0"/>
    <n v="0"/>
    <n v="0"/>
    <n v="0"/>
    <n v="0"/>
    <n v="0"/>
    <n v="20"/>
    <n v="20"/>
    <s v="43541B15"/>
    <x v="0"/>
  </r>
  <r>
    <s v="811"/>
    <s v="Brett JACOBS"/>
    <d v="1999-02-03T00:00:00"/>
    <x v="7"/>
    <n v="1"/>
    <n v="1"/>
    <n v="2"/>
    <m/>
    <n v="1"/>
    <n v="1"/>
    <n v="1"/>
    <x v="10"/>
    <n v="0"/>
    <n v="0"/>
    <n v="0"/>
    <n v="0"/>
    <n v="0"/>
    <n v="0"/>
    <n v="20"/>
    <n v="20"/>
    <s v="43541B19"/>
    <x v="1"/>
  </r>
  <r>
    <s v="14"/>
    <s v="Verona VAN MOL"/>
    <d v="2005-05-17T00:00:00"/>
    <x v="7"/>
    <n v="1"/>
    <n v="1"/>
    <n v="1"/>
    <m/>
    <m/>
    <n v="1"/>
    <n v="1"/>
    <x v="10"/>
    <n v="0"/>
    <n v="0"/>
    <n v="0"/>
    <n v="0"/>
    <n v="0"/>
    <n v="0"/>
    <n v="20"/>
    <n v="20"/>
    <s v="43541G13"/>
    <x v="2"/>
  </r>
  <r>
    <s v="223"/>
    <s v="Sem BOECKX"/>
    <d v="2006-03-22T00:00:00"/>
    <x v="7"/>
    <n v="2"/>
    <n v="1"/>
    <n v="3"/>
    <m/>
    <n v="1"/>
    <n v="4"/>
    <n v="4"/>
    <x v="10"/>
    <n v="0"/>
    <n v="0"/>
    <n v="0"/>
    <n v="0"/>
    <n v="0"/>
    <n v="0"/>
    <n v="11"/>
    <n v="11"/>
    <s v="43541B13"/>
    <x v="3"/>
  </r>
  <r>
    <s v="51"/>
    <s v="Bo ILEGEMS"/>
    <d v="2004-04-13T00:00:00"/>
    <x v="8"/>
    <n v="3"/>
    <n v="1"/>
    <n v="3"/>
    <m/>
    <m/>
    <n v="3"/>
    <n v="3"/>
    <x v="10"/>
    <n v="0"/>
    <n v="0"/>
    <n v="0"/>
    <n v="0"/>
    <n v="0"/>
    <n v="0"/>
    <n v="13"/>
    <n v="13"/>
    <s v="43541C16"/>
    <x v="0"/>
  </r>
  <r>
    <s v="711"/>
    <s v="Ghinio VAN DE WEYER"/>
    <d v="1994-08-25T00:00:00"/>
    <x v="8"/>
    <n v="2"/>
    <n v="1"/>
    <n v="2"/>
    <m/>
    <m/>
    <n v="2"/>
    <n v="6"/>
    <x v="10"/>
    <n v="0"/>
    <n v="0"/>
    <n v="0"/>
    <n v="0"/>
    <n v="0"/>
    <n v="0"/>
    <n v="7"/>
    <n v="7"/>
    <s v="43541ME"/>
    <x v="1"/>
  </r>
  <r>
    <s v="50"/>
    <s v="Maxim VAN ROOSBROECK"/>
    <d v="2002-10-20T00:00:00"/>
    <x v="8"/>
    <n v="2"/>
    <n v="3"/>
    <n v="2"/>
    <m/>
    <m/>
    <n v="7"/>
    <m/>
    <x v="10"/>
    <n v="0"/>
    <n v="0"/>
    <n v="0"/>
    <n v="0"/>
    <n v="0"/>
    <n v="0"/>
    <n v="0"/>
    <n v="0"/>
    <s v="43541B17"/>
    <x v="2"/>
  </r>
  <r>
    <s v="33"/>
    <s v="Yan SLEGERS"/>
    <d v="2000-06-10T00:00:00"/>
    <x v="8"/>
    <n v="5"/>
    <n v="6"/>
    <n v="6"/>
    <m/>
    <m/>
    <m/>
    <m/>
    <x v="10"/>
    <n v="0"/>
    <n v="0"/>
    <n v="0"/>
    <n v="0"/>
    <n v="0"/>
    <n v="0"/>
    <n v="0"/>
    <n v="0"/>
    <s v="43541ME"/>
    <x v="3"/>
  </r>
  <r>
    <s v="243"/>
    <s v="Jorrit RUTTEN"/>
    <d v="2002-10-05T00:00:00"/>
    <x v="9"/>
    <n v="4"/>
    <n v="4"/>
    <n v="5"/>
    <m/>
    <m/>
    <n v="4"/>
    <n v="7"/>
    <x v="10"/>
    <n v="0"/>
    <n v="0"/>
    <n v="0"/>
    <n v="0"/>
    <n v="0"/>
    <n v="0"/>
    <n v="6"/>
    <n v="6"/>
    <s v="43541B17"/>
    <x v="0"/>
  </r>
  <r>
    <s v="53"/>
    <s v="Kayan SCHAERLAEKEN"/>
    <d v="2004-05-04T00:00:00"/>
    <x v="9"/>
    <n v="2"/>
    <n v="2"/>
    <n v="1"/>
    <m/>
    <n v="3"/>
    <n v="5"/>
    <m/>
    <x v="10"/>
    <n v="0"/>
    <n v="0"/>
    <n v="0"/>
    <n v="0"/>
    <n v="0"/>
    <n v="0"/>
    <n v="0"/>
    <n v="0"/>
    <s v="43541B15"/>
    <x v="1"/>
  </r>
  <r>
    <s v="248"/>
    <s v="Valerie VOSSEN"/>
    <d v="2004-09-30T00:00:00"/>
    <x v="9"/>
    <n v="7"/>
    <n v="4"/>
    <n v="8"/>
    <m/>
    <m/>
    <m/>
    <m/>
    <x v="10"/>
    <n v="0"/>
    <n v="0"/>
    <n v="0"/>
    <n v="0"/>
    <n v="0"/>
    <n v="0"/>
    <n v="0"/>
    <n v="0"/>
    <s v="43541G15"/>
    <x v="2"/>
  </r>
  <r>
    <s v="28"/>
    <s v="Zoe SCHAERLAEKEN"/>
    <d v="2003-03-01T00:00:00"/>
    <x v="9"/>
    <n v="3"/>
    <n v="4"/>
    <n v="6"/>
    <m/>
    <m/>
    <n v="5"/>
    <m/>
    <x v="10"/>
    <n v="0"/>
    <n v="0"/>
    <n v="0"/>
    <n v="0"/>
    <n v="0"/>
    <n v="0"/>
    <n v="0"/>
    <n v="0"/>
    <s v="43541G15"/>
    <x v="3"/>
  </r>
  <r>
    <s v="40"/>
    <s v="Pieter LEROI"/>
    <d v="2000-06-16T00:00:00"/>
    <x v="10"/>
    <n v="5"/>
    <n v="2"/>
    <n v="3"/>
    <m/>
    <m/>
    <n v="2"/>
    <n v="3"/>
    <x v="10"/>
    <n v="0"/>
    <n v="0"/>
    <n v="0"/>
    <n v="0"/>
    <n v="0"/>
    <n v="0"/>
    <n v="13"/>
    <n v="13"/>
    <s v="43541ME"/>
    <x v="0"/>
  </r>
  <r>
    <s v="81"/>
    <s v="Mika OOMS"/>
    <d v="2007-02-15T00:00:00"/>
    <x v="10"/>
    <n v="1"/>
    <n v="1"/>
    <n v="8"/>
    <m/>
    <n v="2"/>
    <n v="1"/>
    <n v="4"/>
    <x v="10"/>
    <n v="0"/>
    <n v="0"/>
    <n v="0"/>
    <n v="0"/>
    <n v="0"/>
    <n v="0"/>
    <n v="11"/>
    <n v="11"/>
    <s v="43541B12"/>
    <x v="1"/>
  </r>
  <r>
    <s v="11"/>
    <s v="Aiko GOMMERS"/>
    <d v="2004-03-18T00:00:00"/>
    <x v="10"/>
    <n v="2"/>
    <n v="5"/>
    <n v="5"/>
    <m/>
    <m/>
    <n v="5"/>
    <m/>
    <x v="10"/>
    <n v="0"/>
    <n v="0"/>
    <n v="0"/>
    <n v="0"/>
    <n v="0"/>
    <n v="0"/>
    <n v="0"/>
    <n v="0"/>
    <s v="43541G15"/>
    <x v="2"/>
  </r>
  <r>
    <s v="27"/>
    <s v="Roy VAN AKEN"/>
    <d v="1990-06-25T00:00:00"/>
    <x v="11"/>
    <n v="1"/>
    <n v="1"/>
    <n v="1"/>
    <m/>
    <n v="1"/>
    <n v="2"/>
    <n v="3"/>
    <x v="10"/>
    <n v="0"/>
    <n v="0"/>
    <n v="0"/>
    <n v="0"/>
    <n v="0"/>
    <n v="0"/>
    <n v="13"/>
    <n v="13"/>
    <s v="43541B19"/>
    <x v="0"/>
  </r>
  <r>
    <s v="39"/>
    <s v="Jordi VAN BOUCHOUT"/>
    <d v="1996-10-02T00:00:00"/>
    <x v="11"/>
    <n v="2"/>
    <n v="2"/>
    <n v="4"/>
    <m/>
    <m/>
    <n v="2"/>
    <n v="3"/>
    <x v="10"/>
    <n v="0"/>
    <n v="0"/>
    <n v="0"/>
    <n v="0"/>
    <n v="0"/>
    <n v="0"/>
    <n v="13"/>
    <n v="13"/>
    <s v="43541C29"/>
    <x v="1"/>
  </r>
  <r>
    <s v="98"/>
    <s v="Karo VERTESSEN"/>
    <d v="1998-09-03T00:00:00"/>
    <x v="11"/>
    <n v="3"/>
    <n v="3"/>
    <n v="2"/>
    <m/>
    <m/>
    <n v="4"/>
    <n v="4"/>
    <x v="10"/>
    <n v="0"/>
    <n v="0"/>
    <n v="0"/>
    <n v="0"/>
    <n v="0"/>
    <n v="0"/>
    <n v="11"/>
    <n v="11"/>
    <s v="43541G15"/>
    <x v="2"/>
  </r>
  <r>
    <s v="67"/>
    <s v="Ferre T´SEYEN"/>
    <d v="2006-06-26T00:00:00"/>
    <x v="11"/>
    <n v="1"/>
    <n v="1"/>
    <n v="1"/>
    <m/>
    <n v="3"/>
    <n v="3"/>
    <n v="6"/>
    <x v="10"/>
    <n v="0"/>
    <n v="0"/>
    <n v="0"/>
    <n v="0"/>
    <n v="0"/>
    <n v="0"/>
    <n v="7"/>
    <n v="7"/>
    <s v="43541B13"/>
    <x v="3"/>
  </r>
  <r>
    <s v="94"/>
    <s v="Tjörven MERTENS"/>
    <d v="2005-01-28T00:00:00"/>
    <x v="12"/>
    <n v="1"/>
    <n v="1"/>
    <n v="1"/>
    <m/>
    <n v="1"/>
    <n v="1"/>
    <n v="1"/>
    <x v="10"/>
    <n v="0"/>
    <n v="0"/>
    <n v="0"/>
    <n v="0"/>
    <n v="0"/>
    <n v="0"/>
    <n v="20"/>
    <n v="20"/>
    <s v="43541B14"/>
    <x v="0"/>
  </r>
  <r>
    <s v="93"/>
    <s v="Lore WOLFS"/>
    <d v="2007-12-19T00:00:00"/>
    <x v="12"/>
    <n v="3"/>
    <n v="2"/>
    <n v="2"/>
    <m/>
    <m/>
    <n v="2"/>
    <n v="3"/>
    <x v="10"/>
    <n v="0"/>
    <n v="0"/>
    <n v="0"/>
    <n v="0"/>
    <n v="0"/>
    <n v="0"/>
    <n v="13"/>
    <n v="13"/>
    <s v="43541G11"/>
    <x v="1"/>
  </r>
  <r>
    <s v="17"/>
    <s v="Lotte WOLFS"/>
    <d v="2006-02-23T00:00:00"/>
    <x v="12"/>
    <n v="5"/>
    <n v="3"/>
    <n v="3"/>
    <m/>
    <m/>
    <n v="4"/>
    <n v="4"/>
    <x v="10"/>
    <n v="0"/>
    <n v="0"/>
    <n v="0"/>
    <n v="0"/>
    <n v="0"/>
    <n v="0"/>
    <n v="11"/>
    <n v="11"/>
    <s v="43541G13"/>
    <x v="2"/>
  </r>
  <r>
    <s v="100"/>
    <s v="Scott VERHOEVEN"/>
    <d v="2006-01-30T00:00:00"/>
    <x v="12"/>
    <n v="1"/>
    <n v="1"/>
    <n v="2"/>
    <m/>
    <n v="5"/>
    <m/>
    <m/>
    <x v="10"/>
    <n v="0"/>
    <n v="0"/>
    <n v="0"/>
    <n v="0"/>
    <n v="0"/>
    <n v="0"/>
    <n v="0"/>
    <n v="0"/>
    <s v="43541B13"/>
    <x v="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0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0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0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0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0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0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0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0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0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0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1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1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1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1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1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1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1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1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1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1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2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2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2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2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2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2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2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2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2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2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3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3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3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3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3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3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3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3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3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3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4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4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4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4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4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4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4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4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4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4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5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5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5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5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5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5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5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5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5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5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6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6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6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6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6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6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6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6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6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6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7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7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7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7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7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7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7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7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7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7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8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8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8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8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8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8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8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8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8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8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9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9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9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9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9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9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9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9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9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19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0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0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0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0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0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0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0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0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0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0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1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1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1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1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1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1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1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1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1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1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2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2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2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2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2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2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2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2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2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2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3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3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3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3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3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3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3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3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3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3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4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4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4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4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4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4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4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4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4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4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5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5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5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5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5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5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5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5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5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5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6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6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6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6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6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6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6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6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6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6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7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7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7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7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7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7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7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7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7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7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8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8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8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8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8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8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8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8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8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8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9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9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9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9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9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9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9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9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9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29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0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0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0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0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0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0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0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0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0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0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1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1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1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1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1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1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1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1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1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1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2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2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2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2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2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2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2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2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2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2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3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3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3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3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3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3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3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3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3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3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4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4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4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4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4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4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4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4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4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4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5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5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5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5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5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5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5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5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5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5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6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6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6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6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6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6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6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6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6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6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7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7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7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7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7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7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7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7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7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7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8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8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8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8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8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8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8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8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8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8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9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9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9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9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9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9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9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9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9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39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0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0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0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0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0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0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0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0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0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0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1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1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1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1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1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1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1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1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1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1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2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2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2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2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2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2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2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2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2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2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3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3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3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3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3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3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3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3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3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3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4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4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4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4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4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4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4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4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4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4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5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5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5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5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5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5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5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5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5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5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6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6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6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6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6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6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6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6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6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6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7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7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7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7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7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7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7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7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7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7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8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8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8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8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8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8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8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8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8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8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9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9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9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9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9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9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9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9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9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49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0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0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0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0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0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0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0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0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0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0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1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1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1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1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1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1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1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1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1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1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2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2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2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2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2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2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2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2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2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2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3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3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3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3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3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3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3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3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3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3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4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4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4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4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4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4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4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4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4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4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5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5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5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5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5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5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5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5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5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5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6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6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6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6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6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6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6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6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6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6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7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7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7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7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7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7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7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7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7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7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8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8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8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8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8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8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8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8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8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8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9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9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9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9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9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9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9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9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9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59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0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0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0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0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0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0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0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0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0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0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1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1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1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1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1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1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1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1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1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1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2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2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2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2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2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2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2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2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2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2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3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3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3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3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3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3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3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3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3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3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4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4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4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4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4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4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4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4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4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4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5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5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5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5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5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5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5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5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5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5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6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6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6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6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6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6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6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6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6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6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7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7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7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7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7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7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7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7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7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7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8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8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8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8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8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8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8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8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8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8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9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9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9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9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9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9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9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9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9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69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0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0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0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0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0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0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0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0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0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0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1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1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1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1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1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1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1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1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1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1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2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2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2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2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2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2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2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2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2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2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3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3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3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3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3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3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3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3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3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3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4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4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4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4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4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4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4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4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4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4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5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5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5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5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5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5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5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5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5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5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6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6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6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6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6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6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6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6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6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6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7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7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7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7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7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7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7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7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7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7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8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8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8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8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8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8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8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8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8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8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9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9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9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9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9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9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9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9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9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79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0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0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0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0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0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0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0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0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0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0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1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1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1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1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1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1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1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1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1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1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2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2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2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2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2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2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2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2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2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2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3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3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3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3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3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3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3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3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3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3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4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4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4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4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4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4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4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4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4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4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5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5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5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5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5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5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5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5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5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5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6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6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6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6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6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6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6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6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6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6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7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7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7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7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7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7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7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7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7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7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8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8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8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8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8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8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8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8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8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8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9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9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9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9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9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9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9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9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9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89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0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0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0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0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0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0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0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0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0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0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1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1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1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1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1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1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1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1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1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1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2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2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2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2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2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2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2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2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2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2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3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3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3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3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3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3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3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3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3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3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4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4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4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4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4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4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4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4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4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4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5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5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5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5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5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5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5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5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5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5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6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6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6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63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64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65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66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67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68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69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70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71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72"/>
  </r>
  <r>
    <m/>
    <m/>
    <m/>
    <x v="16"/>
    <m/>
    <m/>
    <m/>
    <m/>
    <m/>
    <m/>
    <m/>
    <x v="11"/>
    <n v="0"/>
    <n v="0"/>
    <n v="0"/>
    <n v="0"/>
    <n v="0"/>
    <n v="0"/>
    <n v="0"/>
    <n v="0"/>
    <s v=""/>
    <x v="9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F62C19-CDC5-4494-BF54-89ED6AEF7224}" name="Draaitabel2" cacheId="5" dataOnRows="1" applyNumberFormats="0" applyBorderFormats="0" applyFontFormats="0" applyPatternFormats="0" applyAlignmentFormats="0" applyWidthHeightFormats="1" dataCaption="Gegevens" grandTotalCaption="Totaal" missingCaption="0" updatedVersion="6" minRefreshableVersion="3" showMemberPropertyTips="0" rowGrandTotals="0" fieldPrintTitles="1" itemPrintTitles="1" mergeItem="1" createdVersion="5" indent="0" compact="0" compactData="0" rowHeaderCaption="Klassecode">
  <location ref="B3:O21" firstHeaderRow="1" firstDataRow="2" firstDataCol="1" rowPageCount="1" colPageCount="1"/>
  <pivotFields count="22">
    <pivotField compact="0" outline="0" subtotalTop="0" showAll="0" includeNewItemsInFilter="1"/>
    <pivotField compact="0" outline="0" subtotalTop="0" showAll="0" includeNewItemsInFilter="1" sortType="ascending" defaultSubtotal="0"/>
    <pivotField compact="0" numFmtId="164" outline="0" subtotalTop="0" showAll="0" includeNewItemsInFilter="1"/>
    <pivotField axis="axisRow" compact="0" outline="0" subtotalTop="0" showAll="0" insertPageBreak="1" includeNewItemsInFilter="1" sortType="descending" defaultSubtotal="0">
      <items count="18">
        <item x="0"/>
        <item x="1"/>
        <item x="13"/>
        <item x="2"/>
        <item x="3"/>
        <item x="4"/>
        <item x="5"/>
        <item x="14"/>
        <item x="6"/>
        <item x="15"/>
        <item x="7"/>
        <item x="8"/>
        <item x="9"/>
        <item x="10"/>
        <item x="11"/>
        <item x="12"/>
        <item x="16"/>
        <item m="1" x="1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name="Datum" axis="axisCol" compact="0" numFmtId="14" outline="0" subtotalTop="0" showAll="0" includeNewItemsInFilter="1" sortType="ascending">
      <items count="13">
        <item x="10"/>
        <item x="9"/>
        <item x="8"/>
        <item x="7"/>
        <item x="6"/>
        <item x="5"/>
        <item x="4"/>
        <item x="3"/>
        <item x="2"/>
        <item x="1"/>
        <item x="0"/>
        <item x="1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name="Teamvolgorde" axis="axisPage" compact="0" outline="0" multipleItemSelectionAllowed="1" showAll="0" defaultSubtotal="0">
      <items count="1073">
        <item x="0"/>
        <item x="1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403"/>
        <item h="1" x="404"/>
        <item h="1" x="405"/>
        <item h="1" x="406"/>
        <item h="1" x="407"/>
        <item h="1" x="408"/>
        <item h="1" x="409"/>
        <item h="1" x="410"/>
        <item h="1" x="411"/>
        <item h="1" x="412"/>
        <item h="1" x="413"/>
        <item h="1" x="414"/>
        <item h="1" x="415"/>
        <item h="1" x="416"/>
        <item h="1" x="417"/>
        <item h="1" x="418"/>
        <item h="1" x="419"/>
        <item h="1" x="420"/>
        <item h="1" x="421"/>
        <item h="1" x="422"/>
        <item h="1" x="423"/>
        <item h="1" x="424"/>
        <item h="1" x="425"/>
        <item h="1" x="426"/>
        <item h="1" x="427"/>
        <item h="1" x="428"/>
        <item h="1" x="429"/>
        <item h="1" x="430"/>
        <item h="1" x="431"/>
        <item h="1" x="432"/>
        <item h="1" x="433"/>
        <item h="1" x="434"/>
        <item h="1" x="435"/>
        <item h="1" x="436"/>
        <item h="1" x="437"/>
        <item h="1" x="438"/>
        <item h="1" x="439"/>
        <item h="1" x="440"/>
        <item h="1" x="441"/>
        <item h="1" x="442"/>
        <item h="1" x="443"/>
        <item h="1" x="444"/>
        <item h="1" x="445"/>
        <item h="1" x="446"/>
        <item h="1" x="447"/>
        <item h="1" x="448"/>
        <item h="1" x="449"/>
        <item h="1" x="450"/>
        <item h="1" x="451"/>
        <item h="1" x="452"/>
        <item h="1" x="453"/>
        <item h="1" x="454"/>
        <item h="1" x="455"/>
        <item h="1" x="456"/>
        <item h="1" x="457"/>
        <item h="1" x="458"/>
        <item h="1" x="459"/>
        <item h="1" x="460"/>
        <item h="1" x="461"/>
        <item h="1" x="462"/>
        <item h="1" x="463"/>
        <item h="1" x="464"/>
        <item h="1" x="465"/>
        <item h="1" x="466"/>
        <item h="1" x="467"/>
        <item h="1" x="468"/>
        <item h="1" x="469"/>
        <item h="1" x="470"/>
        <item h="1" x="471"/>
        <item h="1" x="472"/>
        <item h="1" x="473"/>
        <item h="1" x="474"/>
        <item h="1" x="475"/>
        <item h="1" x="476"/>
        <item h="1" x="477"/>
        <item h="1" x="478"/>
        <item h="1" x="479"/>
        <item h="1" x="480"/>
        <item h="1" x="481"/>
        <item h="1" x="482"/>
        <item h="1" x="483"/>
        <item h="1" x="484"/>
        <item h="1" x="485"/>
        <item h="1" x="486"/>
        <item h="1" x="487"/>
        <item h="1" x="488"/>
        <item h="1" x="489"/>
        <item h="1" x="490"/>
        <item h="1" x="491"/>
        <item h="1" x="492"/>
        <item h="1" x="493"/>
        <item h="1" x="494"/>
        <item h="1" x="495"/>
        <item h="1" x="496"/>
        <item h="1" x="497"/>
        <item h="1" x="498"/>
        <item h="1" x="499"/>
        <item h="1" x="500"/>
        <item h="1" x="501"/>
        <item h="1" x="502"/>
        <item h="1" x="503"/>
        <item h="1" x="504"/>
        <item h="1" x="505"/>
        <item h="1" x="506"/>
        <item h="1" x="507"/>
        <item h="1" x="508"/>
        <item h="1" x="509"/>
        <item h="1" x="510"/>
        <item h="1" x="511"/>
        <item h="1" x="512"/>
        <item h="1" x="513"/>
        <item h="1" x="514"/>
        <item h="1" x="515"/>
        <item h="1" x="516"/>
        <item h="1" x="517"/>
        <item h="1" x="518"/>
        <item h="1" x="519"/>
        <item h="1" x="520"/>
        <item h="1" x="521"/>
        <item h="1" x="522"/>
        <item h="1" x="523"/>
        <item h="1" x="524"/>
        <item h="1" x="525"/>
        <item h="1" x="526"/>
        <item h="1" x="527"/>
        <item h="1" x="528"/>
        <item h="1" x="529"/>
        <item h="1" x="530"/>
        <item h="1" x="531"/>
        <item h="1" x="532"/>
        <item h="1" x="533"/>
        <item h="1" x="534"/>
        <item h="1" x="535"/>
        <item h="1" x="536"/>
        <item h="1" x="537"/>
        <item h="1" x="538"/>
        <item h="1" x="539"/>
        <item h="1" x="540"/>
        <item h="1" x="541"/>
        <item h="1" x="542"/>
        <item h="1" x="543"/>
        <item h="1" x="544"/>
        <item h="1" x="545"/>
        <item h="1" x="546"/>
        <item h="1" x="547"/>
        <item h="1" x="548"/>
        <item h="1" x="549"/>
        <item h="1" x="550"/>
        <item h="1" x="551"/>
        <item h="1" x="552"/>
        <item h="1" x="553"/>
        <item h="1" x="554"/>
        <item h="1" x="555"/>
        <item h="1" x="556"/>
        <item h="1" x="557"/>
        <item h="1" x="558"/>
        <item h="1" x="559"/>
        <item h="1" x="560"/>
        <item h="1" x="561"/>
        <item h="1" x="562"/>
        <item h="1" x="563"/>
        <item h="1" x="564"/>
        <item h="1" x="565"/>
        <item h="1" x="566"/>
        <item h="1" x="567"/>
        <item h="1" x="568"/>
        <item h="1" x="569"/>
        <item h="1" x="570"/>
        <item h="1" x="571"/>
        <item h="1" x="572"/>
        <item h="1" x="573"/>
        <item h="1" x="574"/>
        <item h="1" x="575"/>
        <item h="1" x="576"/>
        <item h="1" x="577"/>
        <item h="1" x="578"/>
        <item h="1" x="579"/>
        <item h="1" x="580"/>
        <item h="1" x="581"/>
        <item h="1" x="582"/>
        <item h="1" x="583"/>
        <item h="1" x="584"/>
        <item h="1" x="585"/>
        <item h="1" x="586"/>
        <item h="1" x="587"/>
        <item h="1" x="588"/>
        <item h="1" x="589"/>
        <item h="1" x="590"/>
        <item h="1" x="591"/>
        <item h="1" x="592"/>
        <item h="1" x="593"/>
        <item h="1" x="594"/>
        <item h="1" x="595"/>
        <item h="1" x="596"/>
        <item h="1" x="597"/>
        <item h="1" x="598"/>
        <item h="1" x="599"/>
        <item h="1" x="600"/>
        <item h="1" x="601"/>
        <item h="1" x="602"/>
        <item h="1" x="603"/>
        <item h="1" x="604"/>
        <item h="1" x="605"/>
        <item h="1" x="606"/>
        <item h="1" x="607"/>
        <item h="1" x="608"/>
        <item h="1" x="609"/>
        <item h="1" x="610"/>
        <item h="1" x="611"/>
        <item h="1" x="612"/>
        <item h="1" x="613"/>
        <item h="1" x="614"/>
        <item h="1" x="615"/>
        <item h="1" x="616"/>
        <item h="1" x="617"/>
        <item h="1" x="618"/>
        <item h="1" x="619"/>
        <item h="1" x="620"/>
        <item h="1" x="621"/>
        <item h="1" x="622"/>
        <item h="1" x="623"/>
        <item h="1" x="624"/>
        <item h="1" x="625"/>
        <item h="1" x="626"/>
        <item h="1" x="627"/>
        <item h="1" x="628"/>
        <item h="1" x="629"/>
        <item h="1" x="630"/>
        <item h="1" x="631"/>
        <item h="1" x="632"/>
        <item h="1" x="633"/>
        <item h="1" x="634"/>
        <item h="1" x="635"/>
        <item h="1" x="636"/>
        <item h="1" x="637"/>
        <item h="1" x="638"/>
        <item h="1" x="639"/>
        <item h="1" x="640"/>
        <item h="1" x="641"/>
        <item h="1" x="642"/>
        <item h="1" x="643"/>
        <item h="1" x="644"/>
        <item h="1" x="645"/>
        <item h="1" x="646"/>
        <item h="1" x="647"/>
        <item h="1" x="648"/>
        <item h="1" x="649"/>
        <item h="1" x="650"/>
        <item h="1" x="651"/>
        <item h="1" x="652"/>
        <item h="1" x="653"/>
        <item h="1" x="654"/>
        <item h="1" x="655"/>
        <item h="1" x="656"/>
        <item h="1" x="657"/>
        <item h="1" x="658"/>
        <item h="1" x="659"/>
        <item h="1" x="660"/>
        <item h="1" x="661"/>
        <item h="1" x="662"/>
        <item h="1" x="663"/>
        <item h="1" x="664"/>
        <item h="1" x="665"/>
        <item h="1" x="666"/>
        <item h="1" x="667"/>
        <item h="1" x="668"/>
        <item h="1" x="669"/>
        <item h="1" x="670"/>
        <item h="1" x="671"/>
        <item h="1" x="672"/>
        <item h="1" x="673"/>
        <item h="1" x="674"/>
        <item h="1" x="675"/>
        <item h="1" x="676"/>
        <item h="1" x="677"/>
        <item h="1" x="678"/>
        <item h="1" x="679"/>
        <item h="1" x="680"/>
        <item h="1" x="681"/>
        <item h="1" x="682"/>
        <item h="1" x="683"/>
        <item h="1" x="684"/>
        <item h="1" x="685"/>
        <item h="1" x="686"/>
        <item h="1" x="687"/>
        <item h="1" x="688"/>
        <item h="1" x="689"/>
        <item h="1" x="690"/>
        <item h="1" x="691"/>
        <item h="1" x="692"/>
        <item h="1" x="693"/>
        <item h="1" x="694"/>
        <item h="1" x="695"/>
        <item h="1" x="696"/>
        <item h="1" x="697"/>
        <item h="1" x="698"/>
        <item h="1" x="699"/>
        <item h="1" x="700"/>
        <item h="1" x="701"/>
        <item h="1" x="702"/>
        <item h="1" x="703"/>
        <item h="1" x="704"/>
        <item h="1" x="705"/>
        <item h="1" x="706"/>
        <item h="1" x="707"/>
        <item h="1" x="708"/>
        <item h="1" x="709"/>
        <item h="1" x="710"/>
        <item h="1" x="711"/>
        <item h="1" x="712"/>
        <item h="1" x="713"/>
        <item h="1" x="714"/>
        <item h="1" x="715"/>
        <item h="1" x="716"/>
        <item h="1" x="717"/>
        <item h="1" x="718"/>
        <item h="1" x="719"/>
        <item h="1" x="720"/>
        <item h="1" x="721"/>
        <item h="1" x="722"/>
        <item h="1" x="723"/>
        <item h="1" x="724"/>
        <item h="1" x="725"/>
        <item h="1" x="726"/>
        <item h="1" x="727"/>
        <item h="1" x="728"/>
        <item h="1" x="729"/>
        <item h="1" x="730"/>
        <item h="1" x="731"/>
        <item h="1" x="732"/>
        <item h="1" x="733"/>
        <item h="1" x="734"/>
        <item h="1" x="735"/>
        <item h="1" x="736"/>
        <item h="1" x="737"/>
        <item h="1" x="738"/>
        <item h="1" x="739"/>
        <item h="1" x="740"/>
        <item h="1" x="741"/>
        <item h="1" x="742"/>
        <item h="1" x="743"/>
        <item h="1" x="744"/>
        <item h="1" x="745"/>
        <item h="1" x="746"/>
        <item h="1" x="747"/>
        <item h="1" x="748"/>
        <item h="1" x="749"/>
        <item h="1" x="750"/>
        <item h="1" x="751"/>
        <item h="1" x="752"/>
        <item h="1" x="753"/>
        <item h="1" x="754"/>
        <item h="1" x="755"/>
        <item h="1" x="756"/>
        <item h="1" x="757"/>
        <item h="1" x="758"/>
        <item h="1" x="759"/>
        <item h="1" x="760"/>
        <item h="1" x="761"/>
        <item h="1" x="762"/>
        <item h="1" x="763"/>
        <item h="1" x="764"/>
        <item h="1" x="765"/>
        <item h="1" x="766"/>
        <item h="1" x="767"/>
        <item h="1" x="768"/>
        <item h="1" x="769"/>
        <item h="1" x="770"/>
        <item h="1" x="771"/>
        <item h="1" x="772"/>
        <item h="1" x="773"/>
        <item h="1" x="774"/>
        <item h="1" x="775"/>
        <item h="1" x="776"/>
        <item h="1" x="777"/>
        <item h="1" x="778"/>
        <item h="1" x="779"/>
        <item h="1" x="780"/>
        <item h="1" x="781"/>
        <item h="1" x="782"/>
        <item h="1" x="783"/>
        <item h="1" x="784"/>
        <item h="1" x="785"/>
        <item h="1" x="786"/>
        <item h="1" x="787"/>
        <item h="1" x="788"/>
        <item h="1" x="789"/>
        <item h="1" x="790"/>
        <item h="1" x="791"/>
        <item h="1" x="792"/>
        <item h="1" x="793"/>
        <item h="1" x="794"/>
        <item h="1" x="795"/>
        <item h="1" x="796"/>
        <item h="1" x="797"/>
        <item h="1" x="798"/>
        <item h="1" x="799"/>
        <item h="1" x="800"/>
        <item h="1" x="801"/>
        <item h="1" x="802"/>
        <item h="1" x="803"/>
        <item h="1" x="804"/>
        <item h="1" x="805"/>
        <item h="1" x="806"/>
        <item h="1" x="807"/>
        <item h="1" x="808"/>
        <item h="1" x="809"/>
        <item h="1" x="810"/>
        <item h="1" x="811"/>
        <item h="1" x="812"/>
        <item h="1" x="813"/>
        <item h="1" x="814"/>
        <item h="1" x="815"/>
        <item h="1" x="816"/>
        <item h="1" x="817"/>
        <item h="1" x="818"/>
        <item h="1" x="819"/>
        <item h="1" x="820"/>
        <item h="1" x="821"/>
        <item h="1" x="822"/>
        <item h="1" x="823"/>
        <item h="1" x="824"/>
        <item h="1" x="825"/>
        <item h="1" x="826"/>
        <item h="1" x="827"/>
        <item h="1" x="828"/>
        <item h="1" x="829"/>
        <item h="1" x="830"/>
        <item h="1" x="831"/>
        <item h="1" x="832"/>
        <item h="1" x="833"/>
        <item h="1" x="834"/>
        <item h="1" x="835"/>
        <item h="1" x="836"/>
        <item h="1" x="837"/>
        <item h="1" x="838"/>
        <item h="1" x="839"/>
        <item h="1" x="840"/>
        <item h="1" x="841"/>
        <item h="1" x="842"/>
        <item h="1" x="843"/>
        <item h="1" x="844"/>
        <item h="1" x="845"/>
        <item h="1" x="846"/>
        <item h="1" x="847"/>
        <item h="1" x="848"/>
        <item h="1" x="849"/>
        <item h="1" x="850"/>
        <item h="1" x="851"/>
        <item h="1" x="852"/>
        <item h="1" x="853"/>
        <item h="1" x="854"/>
        <item h="1" x="855"/>
        <item h="1" x="856"/>
        <item h="1" x="857"/>
        <item h="1" x="858"/>
        <item h="1" x="859"/>
        <item h="1" x="860"/>
        <item h="1" x="861"/>
        <item h="1" x="862"/>
        <item h="1" x="863"/>
        <item h="1" x="864"/>
        <item h="1" x="865"/>
        <item h="1" x="866"/>
        <item h="1" x="867"/>
        <item h="1" x="868"/>
        <item h="1" x="869"/>
        <item h="1" x="870"/>
        <item h="1" x="871"/>
        <item h="1" x="872"/>
        <item h="1" x="873"/>
        <item h="1" x="874"/>
        <item h="1" x="875"/>
        <item h="1" x="876"/>
        <item h="1" x="877"/>
        <item h="1" x="878"/>
        <item h="1" x="879"/>
        <item h="1" x="880"/>
        <item h="1" x="881"/>
        <item h="1" x="882"/>
        <item h="1" x="883"/>
        <item h="1" x="884"/>
        <item h="1" x="885"/>
        <item h="1" x="886"/>
        <item h="1" x="887"/>
        <item h="1" x="888"/>
        <item h="1" x="889"/>
        <item h="1" x="890"/>
        <item h="1" x="891"/>
        <item h="1" x="892"/>
        <item h="1" x="893"/>
        <item h="1" x="894"/>
        <item h="1" x="895"/>
        <item h="1" x="896"/>
        <item h="1" x="897"/>
        <item h="1" x="898"/>
        <item h="1" x="899"/>
        <item h="1" x="900"/>
        <item h="1" x="901"/>
        <item h="1" x="902"/>
        <item h="1" x="903"/>
        <item h="1" x="904"/>
        <item h="1" x="905"/>
        <item h="1" x="906"/>
        <item h="1" x="907"/>
        <item h="1" x="908"/>
        <item h="1" x="909"/>
        <item h="1" x="910"/>
        <item h="1" x="911"/>
        <item h="1" x="912"/>
        <item h="1" x="913"/>
        <item h="1" x="914"/>
        <item h="1" x="915"/>
        <item h="1" x="916"/>
        <item h="1" x="917"/>
        <item h="1" x="918"/>
        <item h="1" x="919"/>
        <item h="1" x="920"/>
        <item h="1" x="921"/>
        <item h="1" x="922"/>
        <item h="1" x="923"/>
        <item h="1" x="924"/>
        <item h="1" x="925"/>
        <item h="1" x="926"/>
        <item h="1" x="927"/>
        <item h="1" x="928"/>
        <item h="1" x="929"/>
        <item h="1" x="930"/>
        <item h="1" x="931"/>
        <item h="1" x="932"/>
        <item h="1" x="933"/>
        <item h="1" x="934"/>
        <item h="1" x="935"/>
        <item h="1" x="936"/>
        <item h="1" x="937"/>
        <item h="1" x="938"/>
        <item h="1" x="939"/>
        <item h="1" x="940"/>
        <item h="1" x="941"/>
        <item h="1" x="942"/>
        <item h="1" x="943"/>
        <item h="1" x="944"/>
        <item h="1" x="945"/>
        <item h="1" x="946"/>
        <item h="1" x="947"/>
        <item h="1" x="948"/>
        <item h="1" x="949"/>
        <item h="1" x="950"/>
        <item h="1" x="951"/>
        <item h="1" x="952"/>
        <item h="1" x="953"/>
        <item h="1" x="954"/>
        <item h="1" x="955"/>
        <item h="1" x="956"/>
        <item h="1" x="957"/>
        <item h="1" x="958"/>
        <item h="1" x="959"/>
        <item h="1" x="960"/>
        <item h="1" x="961"/>
        <item h="1" x="962"/>
        <item h="1" x="963"/>
        <item h="1" x="964"/>
        <item h="1" x="965"/>
        <item h="1" x="966"/>
        <item h="1" x="967"/>
        <item h="1" x="968"/>
        <item h="1" x="969"/>
        <item h="1" x="970"/>
        <item h="1" x="971"/>
        <item h="1" x="972"/>
        <item h="1" x="973"/>
        <item h="1" m="1" x="977"/>
        <item h="1" m="1" x="979"/>
        <item h="1" m="1" x="981"/>
        <item h="1" m="1" x="983"/>
        <item h="1" m="1" x="985"/>
        <item h="1" m="1" x="987"/>
        <item h="1" m="1" x="989"/>
        <item h="1" m="1" x="991"/>
        <item h="1" m="1" x="993"/>
        <item h="1" m="1" x="994"/>
        <item h="1" m="1" x="995"/>
        <item h="1" m="1" x="996"/>
        <item h="1" m="1" x="997"/>
        <item h="1" m="1" x="998"/>
        <item h="1" m="1" x="999"/>
        <item h="1" m="1" x="1000"/>
        <item h="1" m="1" x="1001"/>
        <item h="1" m="1" x="1003"/>
        <item h="1" m="1" x="1005"/>
        <item h="1" m="1" x="1007"/>
        <item h="1" m="1" x="1009"/>
        <item h="1" m="1" x="1011"/>
        <item h="1" m="1" x="1013"/>
        <item h="1" m="1" x="1015"/>
        <item h="1" m="1" x="1017"/>
        <item h="1" m="1" x="1019"/>
        <item h="1" m="1" x="1021"/>
        <item h="1" m="1" x="1023"/>
        <item h="1" m="1" x="1025"/>
        <item h="1" m="1" x="1027"/>
        <item h="1" m="1" x="1029"/>
        <item h="1" m="1" x="1031"/>
        <item h="1" m="1" x="1033"/>
        <item h="1" m="1" x="1035"/>
        <item h="1" m="1" x="1037"/>
        <item h="1" m="1" x="1039"/>
        <item h="1" m="1" x="1041"/>
        <item h="1" m="1" x="1043"/>
        <item h="1" m="1" x="1045"/>
        <item h="1" m="1" x="1047"/>
        <item h="1" m="1" x="1049"/>
        <item h="1" m="1" x="1051"/>
        <item h="1" m="1" x="1052"/>
        <item h="1" m="1" x="1053"/>
        <item h="1" m="1" x="1054"/>
        <item h="1" m="1" x="1055"/>
        <item h="1" m="1" x="1056"/>
        <item h="1" m="1" x="1057"/>
        <item h="1" m="1" x="1058"/>
        <item h="1" m="1" x="1059"/>
        <item h="1" m="1" x="1002"/>
        <item h="1" m="1" x="1060"/>
        <item h="1" m="1" x="1004"/>
        <item h="1" m="1" x="1061"/>
        <item h="1" m="1" x="1006"/>
        <item h="1" m="1" x="1062"/>
        <item h="1" m="1" x="1008"/>
        <item h="1" m="1" x="1063"/>
        <item h="1" m="1" x="1010"/>
        <item h="1" m="1" x="1064"/>
        <item h="1" m="1" x="1012"/>
        <item h="1" m="1" x="1065"/>
        <item h="1" m="1" x="1014"/>
        <item h="1" m="1" x="1066"/>
        <item h="1" m="1" x="1016"/>
        <item h="1" m="1" x="1067"/>
        <item h="1" m="1" x="1018"/>
        <item h="1" m="1" x="1068"/>
        <item h="1" m="1" x="1020"/>
        <item h="1" m="1" x="1069"/>
        <item h="1" m="1" x="1022"/>
        <item h="1" m="1" x="1070"/>
        <item h="1" m="1" x="1024"/>
        <item h="1" m="1" x="1071"/>
        <item h="1" m="1" x="1026"/>
        <item h="1" m="1" x="1072"/>
        <item h="1" m="1" x="1028"/>
        <item h="1" m="1" x="974"/>
        <item h="1" m="1" x="1030"/>
        <item h="1" m="1" x="975"/>
        <item h="1" m="1" x="1032"/>
        <item h="1" m="1" x="976"/>
        <item h="1" m="1" x="1034"/>
        <item h="1" m="1" x="978"/>
        <item h="1" m="1" x="1036"/>
        <item h="1" m="1" x="980"/>
        <item h="1" m="1" x="1038"/>
        <item h="1" m="1" x="982"/>
        <item h="1" m="1" x="1040"/>
        <item h="1" m="1" x="984"/>
        <item h="1" m="1" x="1042"/>
        <item h="1" m="1" x="986"/>
        <item h="1" m="1" x="1044"/>
        <item h="1" m="1" x="988"/>
        <item h="1" m="1" x="1046"/>
        <item h="1" m="1" x="990"/>
        <item h="1" m="1" x="1048"/>
        <item h="1" m="1" x="992"/>
        <item h="1" m="1" x="1050"/>
      </items>
    </pivotField>
  </pivotFields>
  <rowFields count="1">
    <field x="3"/>
  </rowFields>
  <rowItems count="17">
    <i>
      <x v="10"/>
    </i>
    <i>
      <x v="1"/>
    </i>
    <i>
      <x v="15"/>
    </i>
    <i>
      <x v="5"/>
    </i>
    <i>
      <x v="4"/>
    </i>
    <i>
      <x v="14"/>
    </i>
    <i>
      <x/>
    </i>
    <i>
      <x v="6"/>
    </i>
    <i>
      <x v="13"/>
    </i>
    <i>
      <x v="8"/>
    </i>
    <i>
      <x v="12"/>
    </i>
    <i>
      <x v="11"/>
    </i>
    <i>
      <x v="9"/>
    </i>
    <i>
      <x v="7"/>
    </i>
    <i>
      <x v="2"/>
    </i>
    <i>
      <x v="3"/>
    </i>
    <i>
      <x v="16"/>
    </i>
  </rowItems>
  <colFields count="1">
    <field x="1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1" hier="-1"/>
  </pageFields>
  <dataFields count="1">
    <dataField name="Som van Totaal" fld="19" baseField="0" baseItem="0"/>
  </dataFields>
  <formats count="3">
    <format dxfId="5">
      <pivotArea dataOnly="0" labelOnly="1" grandCol="1" outline="0" fieldPosition="0"/>
    </format>
    <format dxfId="4">
      <pivotArea type="origin" dataOnly="0" labelOnly="1" outline="0" fieldPosition="0"/>
    </format>
    <format dxfId="3">
      <pivotArea field="11" type="button" dataOnly="0" labelOnly="1" outline="0" axis="axisCol" fieldPosition="0"/>
    </format>
  </formats>
  <pivotTableStyleInfo name="PivotStyleMedium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1"/>
  <sheetViews>
    <sheetView tabSelected="1" zoomScaleNormal="100" workbookViewId="0">
      <selection activeCell="K26" sqref="K26"/>
    </sheetView>
  </sheetViews>
  <sheetFormatPr defaultColWidth="9.109375" defaultRowHeight="12.6" x14ac:dyDescent="0.25"/>
  <cols>
    <col min="1" max="1" width="5.6640625" bestFit="1" customWidth="1"/>
    <col min="2" max="2" width="46.44140625" bestFit="1" customWidth="1"/>
    <col min="3" max="3" width="16.6640625" bestFit="1" customWidth="1"/>
    <col min="4" max="4" width="18.44140625" bestFit="1" customWidth="1"/>
    <col min="5" max="5" width="8.88671875" bestFit="1" customWidth="1"/>
    <col min="6" max="8" width="9.88671875" bestFit="1" customWidth="1"/>
    <col min="9" max="9" width="10.109375" bestFit="1" customWidth="1"/>
    <col min="10" max="10" width="10.6640625" customWidth="1"/>
    <col min="11" max="11" width="11.109375" bestFit="1" customWidth="1"/>
    <col min="12" max="13" width="9.88671875" bestFit="1" customWidth="1"/>
  </cols>
  <sheetData>
    <row r="1" spans="1:15" x14ac:dyDescent="0.25">
      <c r="B1" s="6" t="s">
        <v>245</v>
      </c>
      <c r="C1" t="s">
        <v>34</v>
      </c>
      <c r="D1" t="s">
        <v>37</v>
      </c>
    </row>
    <row r="3" spans="1:15" x14ac:dyDescent="0.25">
      <c r="A3" s="13"/>
      <c r="B3" s="10" t="s">
        <v>27</v>
      </c>
      <c r="C3" s="10" t="s">
        <v>201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13" t="s">
        <v>36</v>
      </c>
      <c r="B4" s="9" t="s">
        <v>3</v>
      </c>
      <c r="C4" s="12">
        <v>43541</v>
      </c>
      <c r="D4" s="12">
        <v>43548</v>
      </c>
      <c r="E4" s="12">
        <v>43562</v>
      </c>
      <c r="F4" s="12">
        <v>43583</v>
      </c>
      <c r="G4" s="12">
        <v>43597</v>
      </c>
      <c r="H4" s="12">
        <v>43646</v>
      </c>
      <c r="I4" s="12">
        <v>43653</v>
      </c>
      <c r="J4" s="12">
        <v>43681</v>
      </c>
      <c r="K4" s="12">
        <v>43688</v>
      </c>
      <c r="L4" s="12">
        <v>43702</v>
      </c>
      <c r="M4" s="12">
        <v>43730</v>
      </c>
      <c r="N4" s="12" t="s">
        <v>268</v>
      </c>
      <c r="O4" s="12" t="s">
        <v>24</v>
      </c>
    </row>
    <row r="5" spans="1:15" x14ac:dyDescent="0.25">
      <c r="A5">
        <v>1</v>
      </c>
      <c r="B5" s="11" t="s">
        <v>137</v>
      </c>
      <c r="C5" s="17">
        <v>60</v>
      </c>
      <c r="D5" s="17">
        <v>60</v>
      </c>
      <c r="E5" s="17">
        <v>60</v>
      </c>
      <c r="F5" s="17">
        <v>53</v>
      </c>
      <c r="G5" s="17">
        <v>56</v>
      </c>
      <c r="H5" s="17">
        <v>49</v>
      </c>
      <c r="I5" s="17">
        <v>51</v>
      </c>
      <c r="J5" s="17">
        <v>40</v>
      </c>
      <c r="K5" s="17">
        <v>51</v>
      </c>
      <c r="L5" s="17">
        <v>60</v>
      </c>
      <c r="M5" s="17">
        <v>47</v>
      </c>
      <c r="N5" s="17">
        <v>0</v>
      </c>
      <c r="O5" s="17">
        <v>587</v>
      </c>
    </row>
    <row r="6" spans="1:15" x14ac:dyDescent="0.25">
      <c r="A6">
        <v>2</v>
      </c>
      <c r="B6" s="11" t="s">
        <v>118</v>
      </c>
      <c r="C6" s="17">
        <v>43</v>
      </c>
      <c r="D6" s="17">
        <v>37</v>
      </c>
      <c r="E6" s="17">
        <v>42</v>
      </c>
      <c r="F6" s="17">
        <v>38</v>
      </c>
      <c r="G6" s="17">
        <v>47</v>
      </c>
      <c r="H6" s="17">
        <v>52</v>
      </c>
      <c r="I6" s="17">
        <v>39</v>
      </c>
      <c r="J6" s="17">
        <v>40</v>
      </c>
      <c r="K6" s="17">
        <v>60</v>
      </c>
      <c r="L6" s="17">
        <v>40</v>
      </c>
      <c r="M6" s="17">
        <v>56</v>
      </c>
      <c r="N6" s="17">
        <v>0</v>
      </c>
      <c r="O6" s="17">
        <v>494</v>
      </c>
    </row>
    <row r="7" spans="1:15" x14ac:dyDescent="0.25">
      <c r="A7">
        <v>3</v>
      </c>
      <c r="B7" s="11" t="s">
        <v>116</v>
      </c>
      <c r="C7" s="17">
        <v>44</v>
      </c>
      <c r="D7" s="17">
        <v>29</v>
      </c>
      <c r="E7" s="17">
        <v>27</v>
      </c>
      <c r="F7" s="17">
        <v>52</v>
      </c>
      <c r="G7" s="17">
        <v>38</v>
      </c>
      <c r="H7" s="17">
        <v>37</v>
      </c>
      <c r="I7" s="17">
        <v>42</v>
      </c>
      <c r="J7" s="17">
        <v>41</v>
      </c>
      <c r="K7" s="17">
        <v>56</v>
      </c>
      <c r="L7" s="17">
        <v>53</v>
      </c>
      <c r="M7" s="17">
        <v>47</v>
      </c>
      <c r="N7" s="17">
        <v>0</v>
      </c>
      <c r="O7" s="17">
        <v>466</v>
      </c>
    </row>
    <row r="8" spans="1:15" x14ac:dyDescent="0.25">
      <c r="A8">
        <v>4</v>
      </c>
      <c r="B8" s="11" t="s">
        <v>105</v>
      </c>
      <c r="C8" s="17">
        <v>40</v>
      </c>
      <c r="D8" s="17">
        <v>40</v>
      </c>
      <c r="E8" s="17">
        <v>45</v>
      </c>
      <c r="F8" s="17">
        <v>43</v>
      </c>
      <c r="G8" s="17">
        <v>28</v>
      </c>
      <c r="H8" s="17">
        <v>24</v>
      </c>
      <c r="I8" s="17">
        <v>45</v>
      </c>
      <c r="J8" s="17">
        <v>56</v>
      </c>
      <c r="K8" s="17">
        <v>49</v>
      </c>
      <c r="L8" s="17">
        <v>40</v>
      </c>
      <c r="M8" s="17">
        <v>40</v>
      </c>
      <c r="N8" s="17">
        <v>0</v>
      </c>
      <c r="O8" s="17">
        <v>450</v>
      </c>
    </row>
    <row r="9" spans="1:15" x14ac:dyDescent="0.25">
      <c r="A9">
        <v>5</v>
      </c>
      <c r="B9" s="11" t="s">
        <v>81</v>
      </c>
      <c r="C9" s="17">
        <v>21</v>
      </c>
      <c r="D9" s="17">
        <v>40</v>
      </c>
      <c r="E9" s="17">
        <v>17</v>
      </c>
      <c r="F9" s="17">
        <v>45</v>
      </c>
      <c r="G9" s="17">
        <v>47</v>
      </c>
      <c r="H9" s="17">
        <v>36</v>
      </c>
      <c r="I9" s="17">
        <v>49</v>
      </c>
      <c r="J9" s="17">
        <v>56</v>
      </c>
      <c r="K9" s="17">
        <v>35</v>
      </c>
      <c r="L9" s="17">
        <v>53</v>
      </c>
      <c r="M9" s="17">
        <v>38</v>
      </c>
      <c r="N9" s="17">
        <v>0</v>
      </c>
      <c r="O9" s="17">
        <v>437</v>
      </c>
    </row>
    <row r="10" spans="1:15" x14ac:dyDescent="0.25">
      <c r="A10">
        <v>6</v>
      </c>
      <c r="B10" s="11" t="s">
        <v>84</v>
      </c>
      <c r="C10" s="17">
        <v>37</v>
      </c>
      <c r="D10" s="17">
        <v>52</v>
      </c>
      <c r="E10" s="17">
        <v>36</v>
      </c>
      <c r="F10" s="17">
        <v>35</v>
      </c>
      <c r="G10" s="17">
        <v>46</v>
      </c>
      <c r="H10" s="17">
        <v>46</v>
      </c>
      <c r="I10" s="17">
        <v>56</v>
      </c>
      <c r="J10" s="17">
        <v>40</v>
      </c>
      <c r="K10" s="17">
        <v>34</v>
      </c>
      <c r="L10" s="17">
        <v>17</v>
      </c>
      <c r="M10" s="17">
        <v>35</v>
      </c>
      <c r="N10" s="17">
        <v>0</v>
      </c>
      <c r="O10" s="17">
        <v>434</v>
      </c>
    </row>
    <row r="11" spans="1:15" x14ac:dyDescent="0.25">
      <c r="A11">
        <v>7</v>
      </c>
      <c r="B11" s="11" t="s">
        <v>120</v>
      </c>
      <c r="C11" s="17">
        <v>45</v>
      </c>
      <c r="D11" s="17">
        <v>35</v>
      </c>
      <c r="E11" s="17">
        <v>60</v>
      </c>
      <c r="F11" s="17">
        <v>44</v>
      </c>
      <c r="G11" s="17">
        <v>25</v>
      </c>
      <c r="H11" s="17">
        <v>37</v>
      </c>
      <c r="I11" s="17">
        <v>20</v>
      </c>
      <c r="J11" s="17">
        <v>0</v>
      </c>
      <c r="K11" s="17">
        <v>32</v>
      </c>
      <c r="L11" s="17">
        <v>33</v>
      </c>
      <c r="M11" s="17">
        <v>45</v>
      </c>
      <c r="N11" s="17">
        <v>0</v>
      </c>
      <c r="O11" s="17">
        <v>376</v>
      </c>
    </row>
    <row r="12" spans="1:15" x14ac:dyDescent="0.25">
      <c r="A12">
        <v>8</v>
      </c>
      <c r="B12" s="11" t="s">
        <v>92</v>
      </c>
      <c r="C12" s="17">
        <v>38</v>
      </c>
      <c r="D12" s="17">
        <v>11</v>
      </c>
      <c r="E12" s="17">
        <v>42</v>
      </c>
      <c r="F12" s="17">
        <v>43</v>
      </c>
      <c r="G12" s="17">
        <v>45</v>
      </c>
      <c r="H12" s="17">
        <v>42</v>
      </c>
      <c r="I12" s="17">
        <v>27</v>
      </c>
      <c r="J12" s="17">
        <v>21</v>
      </c>
      <c r="K12" s="17">
        <v>39</v>
      </c>
      <c r="L12" s="17">
        <v>35</v>
      </c>
      <c r="M12" s="17">
        <v>33</v>
      </c>
      <c r="N12" s="17">
        <v>0</v>
      </c>
      <c r="O12" s="17">
        <v>376</v>
      </c>
    </row>
    <row r="13" spans="1:15" x14ac:dyDescent="0.25">
      <c r="A13">
        <v>9</v>
      </c>
      <c r="B13" s="11" t="s">
        <v>98</v>
      </c>
      <c r="C13" s="17">
        <v>24</v>
      </c>
      <c r="D13" s="17">
        <v>31</v>
      </c>
      <c r="E13" s="17">
        <v>40</v>
      </c>
      <c r="F13" s="17">
        <v>22</v>
      </c>
      <c r="G13" s="17">
        <v>28</v>
      </c>
      <c r="H13" s="17">
        <v>28</v>
      </c>
      <c r="I13" s="17">
        <v>52</v>
      </c>
      <c r="J13" s="17">
        <v>0</v>
      </c>
      <c r="K13" s="17">
        <v>42</v>
      </c>
      <c r="L13" s="17">
        <v>48</v>
      </c>
      <c r="M13" s="17">
        <v>38</v>
      </c>
      <c r="N13" s="17">
        <v>0</v>
      </c>
      <c r="O13" s="17">
        <v>353</v>
      </c>
    </row>
    <row r="14" spans="1:15" x14ac:dyDescent="0.25">
      <c r="A14">
        <v>10</v>
      </c>
      <c r="B14" s="11" t="s">
        <v>77</v>
      </c>
      <c r="C14" s="17">
        <v>29</v>
      </c>
      <c r="D14" s="17">
        <v>29</v>
      </c>
      <c r="E14" s="17">
        <v>29</v>
      </c>
      <c r="F14" s="17">
        <v>42</v>
      </c>
      <c r="G14" s="17">
        <v>23</v>
      </c>
      <c r="H14" s="17">
        <v>26</v>
      </c>
      <c r="I14" s="17">
        <v>21</v>
      </c>
      <c r="J14" s="17">
        <v>40</v>
      </c>
      <c r="K14" s="17">
        <v>35</v>
      </c>
      <c r="L14" s="17">
        <v>25</v>
      </c>
      <c r="M14" s="17">
        <v>22</v>
      </c>
      <c r="N14" s="17">
        <v>0</v>
      </c>
      <c r="O14" s="17">
        <v>321</v>
      </c>
    </row>
    <row r="15" spans="1:15" x14ac:dyDescent="0.25">
      <c r="A15">
        <v>11</v>
      </c>
      <c r="B15" s="11" t="s">
        <v>150</v>
      </c>
      <c r="C15" s="17">
        <v>6</v>
      </c>
      <c r="D15" s="17">
        <v>16</v>
      </c>
      <c r="E15" s="17">
        <v>15</v>
      </c>
      <c r="F15" s="17">
        <v>36</v>
      </c>
      <c r="G15" s="17">
        <v>44</v>
      </c>
      <c r="H15" s="17">
        <v>22</v>
      </c>
      <c r="I15" s="17">
        <v>29</v>
      </c>
      <c r="J15" s="17">
        <v>34</v>
      </c>
      <c r="K15" s="17">
        <v>29</v>
      </c>
      <c r="L15" s="17">
        <v>33</v>
      </c>
      <c r="M15" s="17">
        <v>29</v>
      </c>
      <c r="N15" s="17">
        <v>0</v>
      </c>
      <c r="O15" s="17">
        <v>293</v>
      </c>
    </row>
    <row r="16" spans="1:15" x14ac:dyDescent="0.25">
      <c r="A16">
        <v>12</v>
      </c>
      <c r="B16" s="11" t="s">
        <v>70</v>
      </c>
      <c r="C16" s="17">
        <v>20</v>
      </c>
      <c r="D16" s="17">
        <v>26</v>
      </c>
      <c r="E16" s="17">
        <v>29</v>
      </c>
      <c r="F16" s="17">
        <v>51</v>
      </c>
      <c r="G16" s="17">
        <v>38</v>
      </c>
      <c r="H16" s="17">
        <v>26</v>
      </c>
      <c r="I16" s="17">
        <v>13</v>
      </c>
      <c r="J16" s="17">
        <v>19</v>
      </c>
      <c r="K16" s="17">
        <v>12</v>
      </c>
      <c r="L16" s="17">
        <v>13</v>
      </c>
      <c r="M16" s="17">
        <v>29</v>
      </c>
      <c r="N16" s="17">
        <v>0</v>
      </c>
      <c r="O16" s="17">
        <v>276</v>
      </c>
    </row>
    <row r="17" spans="1:15" x14ac:dyDescent="0.25">
      <c r="A17">
        <v>13</v>
      </c>
      <c r="B17" s="11" t="s">
        <v>96</v>
      </c>
      <c r="C17" s="17">
        <v>36</v>
      </c>
      <c r="D17" s="17">
        <v>20</v>
      </c>
      <c r="E17" s="17">
        <v>16</v>
      </c>
      <c r="F17" s="17">
        <v>20</v>
      </c>
      <c r="G17" s="17">
        <v>23</v>
      </c>
      <c r="H17" s="17">
        <v>15</v>
      </c>
      <c r="I17" s="17">
        <v>38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168</v>
      </c>
    </row>
    <row r="18" spans="1:15" x14ac:dyDescent="0.25">
      <c r="A18">
        <v>14</v>
      </c>
      <c r="B18" s="11" t="s">
        <v>86</v>
      </c>
      <c r="C18" s="17">
        <v>25</v>
      </c>
      <c r="D18" s="17">
        <v>39</v>
      </c>
      <c r="E18" s="17">
        <v>19</v>
      </c>
      <c r="F18" s="17">
        <v>31</v>
      </c>
      <c r="G18" s="17">
        <v>26</v>
      </c>
      <c r="H18" s="17">
        <v>0</v>
      </c>
      <c r="I18" s="17">
        <v>13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153</v>
      </c>
    </row>
    <row r="19" spans="1:15" x14ac:dyDescent="0.25">
      <c r="A19">
        <v>15</v>
      </c>
      <c r="B19" s="11" t="s">
        <v>110</v>
      </c>
      <c r="C19" s="17">
        <v>13</v>
      </c>
      <c r="D19" s="17">
        <v>37</v>
      </c>
      <c r="E19" s="17">
        <v>21</v>
      </c>
      <c r="F19" s="17">
        <v>7</v>
      </c>
      <c r="G19" s="17">
        <v>34</v>
      </c>
      <c r="H19" s="17">
        <v>21</v>
      </c>
      <c r="I19" s="17">
        <v>11</v>
      </c>
      <c r="J19" s="17">
        <v>5</v>
      </c>
      <c r="K19" s="17">
        <v>0</v>
      </c>
      <c r="L19" s="17">
        <v>0</v>
      </c>
      <c r="M19" s="17">
        <v>0</v>
      </c>
      <c r="N19" s="17">
        <v>0</v>
      </c>
      <c r="O19" s="17">
        <v>149</v>
      </c>
    </row>
    <row r="20" spans="1:15" x14ac:dyDescent="0.25">
      <c r="A20">
        <v>16</v>
      </c>
      <c r="B20" s="11" t="s">
        <v>125</v>
      </c>
      <c r="C20" s="17">
        <v>9</v>
      </c>
      <c r="D20" s="17">
        <v>0</v>
      </c>
      <c r="E20" s="17">
        <v>7</v>
      </c>
      <c r="F20" s="17">
        <v>6</v>
      </c>
      <c r="G20" s="17">
        <v>0</v>
      </c>
      <c r="H20" s="17">
        <v>0</v>
      </c>
      <c r="I20" s="17">
        <v>0</v>
      </c>
      <c r="J20" s="17">
        <v>0</v>
      </c>
      <c r="K20" s="17">
        <v>9</v>
      </c>
      <c r="L20" s="17">
        <v>6</v>
      </c>
      <c r="M20" s="17">
        <v>11</v>
      </c>
      <c r="N20" s="17">
        <v>0</v>
      </c>
      <c r="O20" s="17">
        <v>48</v>
      </c>
    </row>
    <row r="21" spans="1:15" x14ac:dyDescent="0.25">
      <c r="B21" s="11" t="s">
        <v>268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</row>
  </sheetData>
  <autoFilter ref="K4:K362" xr:uid="{00000000-0009-0000-0000-000003000000}"/>
  <printOptions gridLines="1"/>
  <pageMargins left="0.23622047244094491" right="0.23622047244094491" top="0.74803149606299213" bottom="0.74803149606299213" header="0.31496062992125984" footer="0.31496062992125984"/>
  <pageSetup paperSize="9" scale="96" fitToHeight="0" orientation="landscape" horizontalDpi="300" verticalDpi="300" r:id="rId2"/>
  <headerFooter>
    <oddHeader>&amp;F</oddHeader>
    <oddFooter>&amp;LTussenstand (officieus)&amp;CPagina &amp;P van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707"/>
  <sheetViews>
    <sheetView workbookViewId="0">
      <pane xSplit="4" ySplit="1" topLeftCell="J2" activePane="bottomRight" state="frozen"/>
      <selection pane="topRight" activeCell="D1" sqref="D1"/>
      <selection pane="bottomLeft" activeCell="A2" sqref="A2"/>
      <selection pane="bottomRight" activeCell="O554" sqref="O554"/>
    </sheetView>
  </sheetViews>
  <sheetFormatPr defaultRowHeight="12.6" x14ac:dyDescent="0.25"/>
  <cols>
    <col min="1" max="1" width="5.44140625" customWidth="1"/>
    <col min="2" max="2" width="9.109375" customWidth="1"/>
    <col min="3" max="3" width="14" customWidth="1"/>
    <col min="4" max="4" width="20.6640625" customWidth="1"/>
    <col min="5" max="5" width="14.44140625" style="2" customWidth="1"/>
    <col min="6" max="6" width="19.44140625" customWidth="1"/>
    <col min="7" max="10" width="10.88671875" customWidth="1"/>
    <col min="11" max="12" width="10.33203125" customWidth="1"/>
    <col min="13" max="13" width="8.6640625" customWidth="1"/>
    <col min="14" max="14" width="10.6640625" style="2" customWidth="1"/>
    <col min="15" max="15" width="8.88671875" customWidth="1"/>
    <col min="16" max="22" width="5.88671875" customWidth="1"/>
    <col min="25" max="25" width="10.44140625" bestFit="1" customWidth="1"/>
    <col min="27" max="27" width="46.44140625" bestFit="1" customWidth="1"/>
    <col min="28" max="28" width="25.33203125" bestFit="1" customWidth="1"/>
  </cols>
  <sheetData>
    <row r="1" spans="1:28" s="1" customFormat="1" ht="60" x14ac:dyDescent="0.25">
      <c r="A1" s="1" t="s">
        <v>4</v>
      </c>
      <c r="B1" s="1" t="s">
        <v>31</v>
      </c>
      <c r="C1" s="1" t="s">
        <v>0</v>
      </c>
      <c r="D1" s="1" t="s">
        <v>1</v>
      </c>
      <c r="E1" s="8" t="s">
        <v>2</v>
      </c>
      <c r="F1" s="1" t="s">
        <v>3</v>
      </c>
      <c r="G1" s="1" t="s">
        <v>5</v>
      </c>
      <c r="H1" s="1" t="s">
        <v>6</v>
      </c>
      <c r="I1" s="1" t="s">
        <v>7</v>
      </c>
      <c r="J1" s="1" t="s">
        <v>33</v>
      </c>
      <c r="K1" s="1" t="s">
        <v>8</v>
      </c>
      <c r="L1" s="1" t="s">
        <v>9</v>
      </c>
      <c r="M1" s="1" t="s">
        <v>10</v>
      </c>
      <c r="N1" s="8" t="s">
        <v>26</v>
      </c>
      <c r="O1" s="1" t="s">
        <v>25</v>
      </c>
      <c r="P1" s="1" t="s">
        <v>20</v>
      </c>
      <c r="Q1" s="1" t="s">
        <v>21</v>
      </c>
      <c r="R1" s="1" t="s">
        <v>22</v>
      </c>
      <c r="S1" s="1" t="s">
        <v>17</v>
      </c>
      <c r="T1" s="1" t="s">
        <v>18</v>
      </c>
      <c r="U1" s="1" t="s">
        <v>19</v>
      </c>
      <c r="V1" s="1" t="s">
        <v>24</v>
      </c>
      <c r="W1" s="1" t="s">
        <v>26</v>
      </c>
      <c r="X1" s="7" t="s">
        <v>35</v>
      </c>
      <c r="Y1" s="1" t="s">
        <v>28</v>
      </c>
      <c r="Z1" s="1" t="s">
        <v>117</v>
      </c>
      <c r="AA1" s="1" t="s">
        <v>197</v>
      </c>
    </row>
    <row r="2" spans="1:28" x14ac:dyDescent="0.25">
      <c r="A2" t="s">
        <v>43</v>
      </c>
      <c r="B2">
        <v>52325</v>
      </c>
      <c r="C2">
        <v>12</v>
      </c>
      <c r="D2" t="s">
        <v>119</v>
      </c>
      <c r="E2" s="2">
        <v>39235</v>
      </c>
      <c r="F2" t="s">
        <v>120</v>
      </c>
      <c r="G2">
        <v>1</v>
      </c>
      <c r="H2">
        <v>2</v>
      </c>
      <c r="I2">
        <v>1</v>
      </c>
      <c r="L2">
        <v>1</v>
      </c>
      <c r="M2">
        <v>1</v>
      </c>
      <c r="N2" s="2">
        <v>43730</v>
      </c>
      <c r="O2">
        <f>COUNTIF($W$2:$W$5,W2)</f>
        <v>1</v>
      </c>
      <c r="P2">
        <f>VLOOKUP("M"&amp;TEXT(G2,"0"),Punten!$A$1:$E$37,5,FALSE)</f>
        <v>0</v>
      </c>
      <c r="Q2">
        <f>VLOOKUP("M"&amp;TEXT(H2,"0"),Punten!$A$1:$E$37,5,FALSE)</f>
        <v>0</v>
      </c>
      <c r="R2">
        <f>VLOOKUP("M"&amp;TEXT(I2,"0"),Punten!$A$1:$E$37,5,FALSE)</f>
        <v>0</v>
      </c>
      <c r="S2">
        <f>VLOOKUP("K"&amp;TEXT(M2,"0"),Punten!$A$1:$E$37,5,FALSE)</f>
        <v>0</v>
      </c>
      <c r="T2">
        <f>VLOOKUP("H"&amp;TEXT(L2,"0"),Punten!$A$1:$E$37,5,FALSE)</f>
        <v>0</v>
      </c>
      <c r="U2">
        <f>VLOOKUP("F"&amp;TEXT(M2,"0"),Punten!$A$2:$E$158,5,FALSE)</f>
        <v>20</v>
      </c>
      <c r="V2">
        <f>SUM(P2:U2)</f>
        <v>20</v>
      </c>
      <c r="W2" t="str">
        <f>N2&amp;A2</f>
        <v>43730B12</v>
      </c>
      <c r="X2">
        <f>IF(F1&lt;&gt;F2,1,X1+1)</f>
        <v>1</v>
      </c>
      <c r="Y2" t="str">
        <f>VLOOKUP(A2,Klasses!$A$2:$B$100,2,FALSE)</f>
        <v>Boys 12</v>
      </c>
      <c r="Z2" t="s">
        <v>198</v>
      </c>
      <c r="AA2" t="str">
        <f>F2</f>
        <v>2B RACING TEAM</v>
      </c>
      <c r="AB2" t="str">
        <f>D2</f>
        <v>Dries BROUNS</v>
      </c>
    </row>
    <row r="3" spans="1:28" x14ac:dyDescent="0.25">
      <c r="A3" t="s">
        <v>41</v>
      </c>
      <c r="B3">
        <v>52323</v>
      </c>
      <c r="C3">
        <v>51</v>
      </c>
      <c r="D3" t="s">
        <v>144</v>
      </c>
      <c r="E3" s="2">
        <v>38353</v>
      </c>
      <c r="F3" t="s">
        <v>120</v>
      </c>
      <c r="G3">
        <v>2</v>
      </c>
      <c r="H3">
        <v>1</v>
      </c>
      <c r="I3">
        <v>1</v>
      </c>
      <c r="L3">
        <v>2</v>
      </c>
      <c r="M3">
        <v>2</v>
      </c>
      <c r="N3" s="2">
        <v>43730</v>
      </c>
      <c r="O3">
        <f>COUNTIF($W$2:$W$5,W3)</f>
        <v>1</v>
      </c>
      <c r="P3">
        <f>VLOOKUP("M"&amp;TEXT(G3,"0"),Punten!$A$1:$E$37,5,FALSE)</f>
        <v>0</v>
      </c>
      <c r="Q3">
        <f>VLOOKUP("M"&amp;TEXT(H3,"0"),Punten!$A$1:$E$37,5,FALSE)</f>
        <v>0</v>
      </c>
      <c r="R3">
        <f>VLOOKUP("M"&amp;TEXT(I3,"0"),Punten!$A$1:$E$37,5,FALSE)</f>
        <v>0</v>
      </c>
      <c r="S3">
        <f>VLOOKUP("K"&amp;TEXT(M3,"0"),Punten!$A$1:$E$37,5,FALSE)</f>
        <v>0</v>
      </c>
      <c r="T3">
        <f>VLOOKUP("H"&amp;TEXT(L3,"0"),Punten!$A$1:$E$37,5,FALSE)</f>
        <v>0</v>
      </c>
      <c r="U3">
        <f>VLOOKUP("F"&amp;TEXT(M3,"0"),Punten!$A$2:$E$158,5,FALSE)</f>
        <v>16</v>
      </c>
      <c r="V3">
        <f>SUM(P3:U3)</f>
        <v>16</v>
      </c>
      <c r="W3" t="str">
        <f>N3&amp;A3</f>
        <v>43730B14</v>
      </c>
      <c r="X3">
        <f>IF(F2&lt;&gt;F3,1,X2+1)</f>
        <v>2</v>
      </c>
      <c r="Y3" t="str">
        <f>VLOOKUP(A3,Klasses!$A$2:$B$100,2,FALSE)</f>
        <v>Boys 14</v>
      </c>
      <c r="Z3" t="s">
        <v>198</v>
      </c>
      <c r="AA3" t="str">
        <f>F3</f>
        <v>2B RACING TEAM</v>
      </c>
      <c r="AB3" t="str">
        <f>D3</f>
        <v>Dieter BROUNS</v>
      </c>
    </row>
    <row r="4" spans="1:28" x14ac:dyDescent="0.25">
      <c r="A4" t="s">
        <v>42</v>
      </c>
      <c r="B4">
        <v>45765</v>
      </c>
      <c r="C4">
        <v>163</v>
      </c>
      <c r="D4" t="s">
        <v>127</v>
      </c>
      <c r="E4" s="2">
        <v>38825</v>
      </c>
      <c r="F4" t="s">
        <v>120</v>
      </c>
      <c r="G4">
        <v>3</v>
      </c>
      <c r="H4">
        <v>4</v>
      </c>
      <c r="I4">
        <v>1</v>
      </c>
      <c r="K4">
        <v>4</v>
      </c>
      <c r="L4">
        <v>4</v>
      </c>
      <c r="M4">
        <v>5</v>
      </c>
      <c r="N4" s="2">
        <v>43730</v>
      </c>
      <c r="O4">
        <f>COUNTIF($W$2:$W$5,W4)</f>
        <v>1</v>
      </c>
      <c r="P4">
        <f>VLOOKUP("M"&amp;TEXT(G4,"0"),Punten!$A$1:$E$37,5,FALSE)</f>
        <v>0</v>
      </c>
      <c r="Q4">
        <f>VLOOKUP("M"&amp;TEXT(H4,"0"),Punten!$A$1:$E$37,5,FALSE)</f>
        <v>0</v>
      </c>
      <c r="R4">
        <f>VLOOKUP("M"&amp;TEXT(I4,"0"),Punten!$A$1:$E$37,5,FALSE)</f>
        <v>0</v>
      </c>
      <c r="S4">
        <f>VLOOKUP("K"&amp;TEXT(M4,"0"),Punten!$A$1:$E$37,5,FALSE)</f>
        <v>0</v>
      </c>
      <c r="T4">
        <f>VLOOKUP("H"&amp;TEXT(L4,"0"),Punten!$A$1:$E$37,5,FALSE)</f>
        <v>0</v>
      </c>
      <c r="U4">
        <f>VLOOKUP("F"&amp;TEXT(M4,"0"),Punten!$A$2:$E$158,5,FALSE)</f>
        <v>9</v>
      </c>
      <c r="V4">
        <f>SUM(P4:U4)</f>
        <v>9</v>
      </c>
      <c r="W4" t="str">
        <f>N4&amp;A4</f>
        <v>43730B13</v>
      </c>
      <c r="X4">
        <f>IF(F3&lt;&gt;F4,1,X3+1)</f>
        <v>3</v>
      </c>
      <c r="Y4" t="str">
        <f>VLOOKUP(A4,Klasses!$A$2:$B$100,2,FALSE)</f>
        <v>Boys 13</v>
      </c>
      <c r="Z4" t="s">
        <v>198</v>
      </c>
      <c r="AA4" t="str">
        <f>F4</f>
        <v>2B RACING TEAM</v>
      </c>
      <c r="AB4" t="str">
        <f>D4</f>
        <v>Stef LIPPENS</v>
      </c>
    </row>
    <row r="5" spans="1:28" x14ac:dyDescent="0.25">
      <c r="A5" t="s">
        <v>38</v>
      </c>
      <c r="B5">
        <v>45670</v>
      </c>
      <c r="C5">
        <v>108</v>
      </c>
      <c r="D5" t="s">
        <v>167</v>
      </c>
      <c r="E5" s="2">
        <v>36529</v>
      </c>
      <c r="F5" t="s">
        <v>120</v>
      </c>
      <c r="G5">
        <v>4</v>
      </c>
      <c r="H5">
        <v>5</v>
      </c>
      <c r="I5">
        <v>3</v>
      </c>
      <c r="L5">
        <v>4</v>
      </c>
      <c r="M5">
        <v>7</v>
      </c>
      <c r="N5" s="2">
        <v>43730</v>
      </c>
      <c r="O5">
        <f>COUNTIF($W$2:$W$5,W5)</f>
        <v>1</v>
      </c>
      <c r="P5">
        <f>VLOOKUP("M"&amp;TEXT(G5,"0"),Punten!$A$1:$E$37,5,FALSE)</f>
        <v>0</v>
      </c>
      <c r="Q5">
        <f>VLOOKUP("M"&amp;TEXT(H5,"0"),Punten!$A$1:$E$37,5,FALSE)</f>
        <v>0</v>
      </c>
      <c r="R5">
        <f>VLOOKUP("M"&amp;TEXT(I5,"0"),Punten!$A$1:$E$37,5,FALSE)</f>
        <v>0</v>
      </c>
      <c r="S5">
        <f>VLOOKUP("K"&amp;TEXT(M5,"0"),Punten!$A$1:$E$37,5,FALSE)</f>
        <v>0</v>
      </c>
      <c r="T5">
        <f>VLOOKUP("H"&amp;TEXT(L5,"0"),Punten!$A$1:$E$37,5,FALSE)</f>
        <v>0</v>
      </c>
      <c r="U5">
        <f>VLOOKUP("F"&amp;TEXT(M5,"0"),Punten!$A$2:$E$158,5,FALSE)</f>
        <v>6</v>
      </c>
      <c r="V5">
        <f>SUM(P5:U5)</f>
        <v>6</v>
      </c>
      <c r="W5" t="str">
        <f>N5&amp;A5</f>
        <v>43730B19</v>
      </c>
      <c r="X5">
        <f>IF(F4&lt;&gt;F5,1,X4+1)</f>
        <v>4</v>
      </c>
      <c r="Y5" t="str">
        <f>VLOOKUP(A5,Klasses!$A$2:$B$100,2,FALSE)</f>
        <v>Boys 19+</v>
      </c>
      <c r="Z5" t="s">
        <v>198</v>
      </c>
      <c r="AA5" t="str">
        <f>F5</f>
        <v>2B RACING TEAM</v>
      </c>
      <c r="AB5" t="str">
        <f>D5</f>
        <v>Maarten VERHOEVEN</v>
      </c>
    </row>
    <row r="6" spans="1:28" x14ac:dyDescent="0.25">
      <c r="A6" t="s">
        <v>44</v>
      </c>
      <c r="B6">
        <v>45767</v>
      </c>
      <c r="C6">
        <v>7</v>
      </c>
      <c r="D6" t="s">
        <v>169</v>
      </c>
      <c r="E6" s="2">
        <v>39094</v>
      </c>
      <c r="F6" t="s">
        <v>118</v>
      </c>
      <c r="G6">
        <v>1</v>
      </c>
      <c r="H6">
        <v>1</v>
      </c>
      <c r="I6">
        <v>1</v>
      </c>
      <c r="L6">
        <v>1</v>
      </c>
      <c r="M6">
        <v>1</v>
      </c>
      <c r="N6" s="2">
        <v>43730</v>
      </c>
      <c r="O6">
        <f>COUNTIF($W$2:$W$5,W6)</f>
        <v>0</v>
      </c>
      <c r="P6">
        <f>VLOOKUP("M"&amp;TEXT(G6,"0"),Punten!$A$1:$E$37,5,FALSE)</f>
        <v>0</v>
      </c>
      <c r="Q6">
        <f>VLOOKUP("M"&amp;TEXT(H6,"0"),Punten!$A$1:$E$37,5,FALSE)</f>
        <v>0</v>
      </c>
      <c r="R6">
        <f>VLOOKUP("M"&amp;TEXT(I6,"0"),Punten!$A$1:$E$37,5,FALSE)</f>
        <v>0</v>
      </c>
      <c r="S6">
        <f>VLOOKUP("K"&amp;TEXT(M6,"0"),Punten!$A$1:$E$37,5,FALSE)</f>
        <v>0</v>
      </c>
      <c r="T6">
        <f>VLOOKUP("H"&amp;TEXT(L6,"0"),Punten!$A$1:$E$37,5,FALSE)</f>
        <v>0</v>
      </c>
      <c r="U6">
        <f>VLOOKUP("F"&amp;TEXT(M6,"0"),Punten!$A$2:$E$158,5,FALSE)</f>
        <v>20</v>
      </c>
      <c r="V6">
        <f>SUM(P6:U6)</f>
        <v>20</v>
      </c>
      <c r="W6" t="str">
        <f>N6&amp;A6</f>
        <v>43730G11</v>
      </c>
      <c r="X6">
        <f>IF(F5&lt;&gt;F6,1,X5+1)</f>
        <v>1</v>
      </c>
      <c r="Y6" t="str">
        <f>VLOOKUP(A6,Klasses!$A$2:$B$100,2,FALSE)</f>
        <v>Girls 11/12</v>
      </c>
      <c r="Z6" t="s">
        <v>198</v>
      </c>
      <c r="AA6" t="str">
        <f>F6</f>
        <v>BJORN WYNANTS BMX TEAM</v>
      </c>
      <c r="AB6" t="str">
        <f>D6</f>
        <v>Sanne LUMBEECK</v>
      </c>
    </row>
    <row r="7" spans="1:28" x14ac:dyDescent="0.25">
      <c r="A7" t="s">
        <v>65</v>
      </c>
      <c r="B7">
        <v>51485</v>
      </c>
      <c r="C7">
        <v>44</v>
      </c>
      <c r="D7" t="s">
        <v>192</v>
      </c>
      <c r="E7" s="2">
        <v>36852</v>
      </c>
      <c r="F7" t="s">
        <v>118</v>
      </c>
      <c r="G7">
        <v>1</v>
      </c>
      <c r="H7">
        <v>2</v>
      </c>
      <c r="I7">
        <v>1</v>
      </c>
      <c r="L7">
        <v>1</v>
      </c>
      <c r="M7">
        <v>1</v>
      </c>
      <c r="N7" s="2">
        <v>43730</v>
      </c>
      <c r="O7">
        <f>COUNTIF($W$2:$W$5,W7)</f>
        <v>0</v>
      </c>
      <c r="P7">
        <f>VLOOKUP("M"&amp;TEXT(G7,"0"),Punten!$A$1:$E$37,5,FALSE)</f>
        <v>0</v>
      </c>
      <c r="Q7">
        <f>VLOOKUP("M"&amp;TEXT(H7,"0"),Punten!$A$1:$E$37,5,FALSE)</f>
        <v>0</v>
      </c>
      <c r="R7">
        <f>VLOOKUP("M"&amp;TEXT(I7,"0"),Punten!$A$1:$E$37,5,FALSE)</f>
        <v>0</v>
      </c>
      <c r="S7">
        <f>VLOOKUP("K"&amp;TEXT(M7,"0"),Punten!$A$1:$E$37,5,FALSE)</f>
        <v>0</v>
      </c>
      <c r="T7">
        <f>VLOOKUP("H"&amp;TEXT(L7,"0"),Punten!$A$1:$E$37,5,FALSE)</f>
        <v>0</v>
      </c>
      <c r="U7">
        <f>VLOOKUP("F"&amp;TEXT(M7,"0"),Punten!$A$2:$E$158,5,FALSE)</f>
        <v>20</v>
      </c>
      <c r="V7">
        <f>SUM(P7:U7)</f>
        <v>20</v>
      </c>
      <c r="W7" t="str">
        <f>N7&amp;A7</f>
        <v>43730ME</v>
      </c>
      <c r="X7">
        <f>IF(F6&lt;&gt;F7,1,X6+1)</f>
        <v>2</v>
      </c>
      <c r="Y7" t="str">
        <f>VLOOKUP(A7,Klasses!$A$2:$B$100,2,FALSE)</f>
        <v>Men Elite</v>
      </c>
      <c r="Z7" t="s">
        <v>198</v>
      </c>
      <c r="AA7" t="str">
        <f>F7</f>
        <v>BJORN WYNANTS BMX TEAM</v>
      </c>
      <c r="AB7" t="str">
        <f>D7</f>
        <v>Mathijn BOGAERT</v>
      </c>
    </row>
    <row r="8" spans="1:28" x14ac:dyDescent="0.25">
      <c r="A8" t="s">
        <v>42</v>
      </c>
      <c r="B8">
        <v>45679</v>
      </c>
      <c r="C8">
        <v>76</v>
      </c>
      <c r="D8" t="s">
        <v>140</v>
      </c>
      <c r="E8" s="2">
        <v>38866</v>
      </c>
      <c r="F8" t="s">
        <v>118</v>
      </c>
      <c r="G8">
        <v>1</v>
      </c>
      <c r="H8">
        <v>2</v>
      </c>
      <c r="I8">
        <v>2</v>
      </c>
      <c r="K8">
        <v>1</v>
      </c>
      <c r="L8">
        <v>2</v>
      </c>
      <c r="M8">
        <v>2</v>
      </c>
      <c r="N8" s="2">
        <v>43730</v>
      </c>
      <c r="O8">
        <f>COUNTIF($W$2:$W$5,W8)</f>
        <v>1</v>
      </c>
      <c r="P8">
        <f>VLOOKUP("M"&amp;TEXT(G8,"0"),Punten!$A$1:$E$37,5,FALSE)</f>
        <v>0</v>
      </c>
      <c r="Q8">
        <f>VLOOKUP("M"&amp;TEXT(H8,"0"),Punten!$A$1:$E$37,5,FALSE)</f>
        <v>0</v>
      </c>
      <c r="R8">
        <f>VLOOKUP("M"&amp;TEXT(I8,"0"),Punten!$A$1:$E$37,5,FALSE)</f>
        <v>0</v>
      </c>
      <c r="S8">
        <f>VLOOKUP("K"&amp;TEXT(M8,"0"),Punten!$A$1:$E$37,5,FALSE)</f>
        <v>0</v>
      </c>
      <c r="T8">
        <f>VLOOKUP("H"&amp;TEXT(L8,"0"),Punten!$A$1:$E$37,5,FALSE)</f>
        <v>0</v>
      </c>
      <c r="U8">
        <f>VLOOKUP("F"&amp;TEXT(M8,"0"),Punten!$A$2:$E$158,5,FALSE)</f>
        <v>16</v>
      </c>
      <c r="V8">
        <f>SUM(P8:U8)</f>
        <v>16</v>
      </c>
      <c r="W8" t="str">
        <f>N8&amp;A8</f>
        <v>43730B13</v>
      </c>
      <c r="X8">
        <f>IF(F7&lt;&gt;F8,1,X7+1)</f>
        <v>3</v>
      </c>
      <c r="Y8" t="str">
        <f>VLOOKUP(A8,Klasses!$A$2:$B$100,2,FALSE)</f>
        <v>Boys 13</v>
      </c>
      <c r="Z8" t="s">
        <v>198</v>
      </c>
      <c r="AA8" t="str">
        <f>F8</f>
        <v>BJORN WYNANTS BMX TEAM</v>
      </c>
      <c r="AB8" t="str">
        <f>D8</f>
        <v>Rune ROEFS</v>
      </c>
    </row>
    <row r="9" spans="1:28" x14ac:dyDescent="0.25">
      <c r="A9" t="s">
        <v>39</v>
      </c>
      <c r="B9">
        <v>56432</v>
      </c>
      <c r="C9">
        <v>86</v>
      </c>
      <c r="D9" t="s">
        <v>269</v>
      </c>
      <c r="E9" s="2">
        <v>37054</v>
      </c>
      <c r="F9" t="s">
        <v>118</v>
      </c>
      <c r="G9">
        <v>2</v>
      </c>
      <c r="H9">
        <v>3</v>
      </c>
      <c r="I9">
        <v>2</v>
      </c>
      <c r="L9">
        <v>3</v>
      </c>
      <c r="M9">
        <v>2</v>
      </c>
      <c r="N9" s="2">
        <v>43730</v>
      </c>
      <c r="O9">
        <f>COUNTIF($W$2:$W$5,W9)</f>
        <v>0</v>
      </c>
      <c r="P9">
        <f>VLOOKUP("M"&amp;TEXT(G9,"0"),Punten!$A$1:$E$37,5,FALSE)</f>
        <v>0</v>
      </c>
      <c r="Q9">
        <f>VLOOKUP("M"&amp;TEXT(H9,"0"),Punten!$A$1:$E$37,5,FALSE)</f>
        <v>0</v>
      </c>
      <c r="R9">
        <f>VLOOKUP("M"&amp;TEXT(I9,"0"),Punten!$A$1:$E$37,5,FALSE)</f>
        <v>0</v>
      </c>
      <c r="S9">
        <f>VLOOKUP("K"&amp;TEXT(M9,"0"),Punten!$A$1:$E$37,5,FALSE)</f>
        <v>0</v>
      </c>
      <c r="T9">
        <f>VLOOKUP("H"&amp;TEXT(L9,"0"),Punten!$A$1:$E$37,5,FALSE)</f>
        <v>0</v>
      </c>
      <c r="U9">
        <f>VLOOKUP("F"&amp;TEXT(M9,"0"),Punten!$A$2:$E$158,5,FALSE)</f>
        <v>16</v>
      </c>
      <c r="V9">
        <f>SUM(P9:U9)</f>
        <v>16</v>
      </c>
      <c r="W9" t="str">
        <f>N9&amp;A9</f>
        <v>43730B17</v>
      </c>
      <c r="X9">
        <f>IF(F8&lt;&gt;F9,1,X8+1)</f>
        <v>4</v>
      </c>
      <c r="Y9" t="str">
        <f>VLOOKUP(A9,Klasses!$A$2:$B$100,2,FALSE)</f>
        <v>Boys 17/18</v>
      </c>
      <c r="Z9" t="s">
        <v>198</v>
      </c>
      <c r="AA9" t="str">
        <f>F9</f>
        <v>BJORN WYNANTS BMX TEAM</v>
      </c>
      <c r="AB9" t="str">
        <f>D9</f>
        <v>Brent SOMMEN</v>
      </c>
    </row>
    <row r="10" spans="1:28" x14ac:dyDescent="0.25">
      <c r="A10" t="s">
        <v>43</v>
      </c>
      <c r="B10">
        <v>48035</v>
      </c>
      <c r="C10">
        <v>115</v>
      </c>
      <c r="D10" t="s">
        <v>124</v>
      </c>
      <c r="E10" s="2">
        <v>39214</v>
      </c>
      <c r="F10" t="s">
        <v>125</v>
      </c>
      <c r="G10">
        <v>3</v>
      </c>
      <c r="H10">
        <v>2</v>
      </c>
      <c r="I10">
        <v>2</v>
      </c>
      <c r="L10">
        <v>4</v>
      </c>
      <c r="M10">
        <v>4</v>
      </c>
      <c r="N10" s="2">
        <v>43730</v>
      </c>
      <c r="O10">
        <f>COUNTIF($W$2:$W$5,W10)</f>
        <v>1</v>
      </c>
      <c r="P10">
        <f>VLOOKUP("M"&amp;TEXT(G10,"0"),Punten!$A$1:$E$37,5,FALSE)</f>
        <v>0</v>
      </c>
      <c r="Q10">
        <f>VLOOKUP("M"&amp;TEXT(H10,"0"),Punten!$A$1:$E$37,5,FALSE)</f>
        <v>0</v>
      </c>
      <c r="R10">
        <f>VLOOKUP("M"&amp;TEXT(I10,"0"),Punten!$A$1:$E$37,5,FALSE)</f>
        <v>0</v>
      </c>
      <c r="S10">
        <f>VLOOKUP("K"&amp;TEXT(M10,"0"),Punten!$A$1:$E$37,5,FALSE)</f>
        <v>0</v>
      </c>
      <c r="T10">
        <f>VLOOKUP("H"&amp;TEXT(L10,"0"),Punten!$A$1:$E$37,5,FALSE)</f>
        <v>0</v>
      </c>
      <c r="U10">
        <f>VLOOKUP("F"&amp;TEXT(M10,"0"),Punten!$A$2:$E$158,5,FALSE)</f>
        <v>11</v>
      </c>
      <c r="V10">
        <f>SUM(P10:U10)</f>
        <v>11</v>
      </c>
      <c r="W10" t="str">
        <f>N10&amp;A10</f>
        <v>43730B12</v>
      </c>
      <c r="X10">
        <f>IF(F9&lt;&gt;F10,1,X9+1)</f>
        <v>1</v>
      </c>
      <c r="Y10" t="str">
        <f>VLOOKUP(A10,Klasses!$A$2:$B$100,2,FALSE)</f>
        <v>Boys 12</v>
      </c>
      <c r="Z10" t="s">
        <v>198</v>
      </c>
      <c r="AA10" t="str">
        <f>F10</f>
        <v>BMX TEAM PRO LEGEND BELGIUM</v>
      </c>
      <c r="AB10" t="str">
        <f>D10</f>
        <v>Geoffrey DE WIT</v>
      </c>
    </row>
    <row r="11" spans="1:28" x14ac:dyDescent="0.25">
      <c r="A11" t="s">
        <v>42</v>
      </c>
      <c r="B11">
        <v>51014</v>
      </c>
      <c r="C11">
        <v>89</v>
      </c>
      <c r="D11" t="s">
        <v>128</v>
      </c>
      <c r="E11" s="2">
        <v>38813</v>
      </c>
      <c r="F11" t="s">
        <v>125</v>
      </c>
      <c r="G11">
        <v>3</v>
      </c>
      <c r="H11">
        <v>6</v>
      </c>
      <c r="I11">
        <v>8</v>
      </c>
      <c r="K11">
        <v>5</v>
      </c>
      <c r="N11" s="2">
        <v>43730</v>
      </c>
      <c r="O11">
        <f>COUNTIF($W$2:$W$5,W11)</f>
        <v>1</v>
      </c>
      <c r="P11">
        <f>VLOOKUP("M"&amp;TEXT(G11,"0"),Punten!$A$1:$E$37,5,FALSE)</f>
        <v>0</v>
      </c>
      <c r="Q11">
        <f>VLOOKUP("M"&amp;TEXT(H11,"0"),Punten!$A$1:$E$37,5,FALSE)</f>
        <v>0</v>
      </c>
      <c r="R11">
        <f>VLOOKUP("M"&amp;TEXT(I11,"0"),Punten!$A$1:$E$37,5,FALSE)</f>
        <v>0</v>
      </c>
      <c r="S11">
        <f>VLOOKUP("K"&amp;TEXT(M11,"0"),Punten!$A$1:$E$37,5,FALSE)</f>
        <v>0</v>
      </c>
      <c r="T11">
        <f>VLOOKUP("H"&amp;TEXT(L11,"0"),Punten!$A$1:$E$37,5,FALSE)</f>
        <v>0</v>
      </c>
      <c r="U11">
        <f>VLOOKUP("F"&amp;TEXT(M11,"0"),Punten!$A$2:$E$158,5,FALSE)</f>
        <v>0</v>
      </c>
      <c r="V11">
        <f>SUM(P11:U11)</f>
        <v>0</v>
      </c>
      <c r="W11" t="str">
        <f>N11&amp;A11</f>
        <v>43730B13</v>
      </c>
      <c r="X11">
        <f>IF(F10&lt;&gt;F11,1,X10+1)</f>
        <v>2</v>
      </c>
      <c r="Y11" t="str">
        <f>VLOOKUP(A11,Klasses!$A$2:$B$100,2,FALSE)</f>
        <v>Boys 13</v>
      </c>
      <c r="Z11" t="s">
        <v>198</v>
      </c>
      <c r="AA11" t="str">
        <f>F11</f>
        <v>BMX TEAM PRO LEGEND BELGIUM</v>
      </c>
      <c r="AB11" t="str">
        <f>D11</f>
        <v>Mats FOBE</v>
      </c>
    </row>
    <row r="12" spans="1:28" x14ac:dyDescent="0.25">
      <c r="A12" t="s">
        <v>42</v>
      </c>
      <c r="B12">
        <v>51012</v>
      </c>
      <c r="C12">
        <v>35</v>
      </c>
      <c r="D12" t="s">
        <v>132</v>
      </c>
      <c r="E12" s="2">
        <v>38869</v>
      </c>
      <c r="F12" t="s">
        <v>125</v>
      </c>
      <c r="G12">
        <v>4</v>
      </c>
      <c r="H12">
        <v>5</v>
      </c>
      <c r="I12">
        <v>3</v>
      </c>
      <c r="K12">
        <v>8</v>
      </c>
      <c r="N12" s="2">
        <v>43730</v>
      </c>
      <c r="O12">
        <f>COUNTIF($W$2:$W$5,W12)</f>
        <v>1</v>
      </c>
      <c r="P12">
        <f>VLOOKUP("M"&amp;TEXT(G12,"0"),Punten!$A$1:$E$37,5,FALSE)</f>
        <v>0</v>
      </c>
      <c r="Q12">
        <f>VLOOKUP("M"&amp;TEXT(H12,"0"),Punten!$A$1:$E$37,5,FALSE)</f>
        <v>0</v>
      </c>
      <c r="R12">
        <f>VLOOKUP("M"&amp;TEXT(I12,"0"),Punten!$A$1:$E$37,5,FALSE)</f>
        <v>0</v>
      </c>
      <c r="S12">
        <f>VLOOKUP("K"&amp;TEXT(M12,"0"),Punten!$A$1:$E$37,5,FALSE)</f>
        <v>0</v>
      </c>
      <c r="T12">
        <f>VLOOKUP("H"&amp;TEXT(L12,"0"),Punten!$A$1:$E$37,5,FALSE)</f>
        <v>0</v>
      </c>
      <c r="U12">
        <f>VLOOKUP("F"&amp;TEXT(M12,"0"),Punten!$A$2:$E$158,5,FALSE)</f>
        <v>0</v>
      </c>
      <c r="V12">
        <f>SUM(P12:U12)</f>
        <v>0</v>
      </c>
      <c r="W12" t="str">
        <f>N12&amp;A12</f>
        <v>43730B13</v>
      </c>
      <c r="X12">
        <f>IF(F11&lt;&gt;F12,1,X11+1)</f>
        <v>3</v>
      </c>
      <c r="Y12" t="str">
        <f>VLOOKUP(A12,Klasses!$A$2:$B$100,2,FALSE)</f>
        <v>Boys 13</v>
      </c>
      <c r="Z12" t="s">
        <v>198</v>
      </c>
      <c r="AA12" t="str">
        <f>F12</f>
        <v>BMX TEAM PRO LEGEND BELGIUM</v>
      </c>
      <c r="AB12" t="str">
        <f>D12</f>
        <v>Seppe HERMANS</v>
      </c>
    </row>
    <row r="13" spans="1:28" x14ac:dyDescent="0.25">
      <c r="A13" t="s">
        <v>41</v>
      </c>
      <c r="B13">
        <v>48044</v>
      </c>
      <c r="C13">
        <v>40</v>
      </c>
      <c r="D13" t="s">
        <v>142</v>
      </c>
      <c r="E13" s="2">
        <v>38697</v>
      </c>
      <c r="F13" t="s">
        <v>125</v>
      </c>
      <c r="G13">
        <v>5</v>
      </c>
      <c r="H13">
        <v>5</v>
      </c>
      <c r="I13">
        <v>3</v>
      </c>
      <c r="L13">
        <v>7</v>
      </c>
      <c r="N13" s="2">
        <v>43730</v>
      </c>
      <c r="O13">
        <f>COUNTIF($W$2:$W$5,W13)</f>
        <v>1</v>
      </c>
      <c r="P13">
        <f>VLOOKUP("M"&amp;TEXT(G13,"0"),Punten!$A$1:$E$37,5,FALSE)</f>
        <v>0</v>
      </c>
      <c r="Q13">
        <f>VLOOKUP("M"&amp;TEXT(H13,"0"),Punten!$A$1:$E$37,5,FALSE)</f>
        <v>0</v>
      </c>
      <c r="R13">
        <f>VLOOKUP("M"&amp;TEXT(I13,"0"),Punten!$A$1:$E$37,5,FALSE)</f>
        <v>0</v>
      </c>
      <c r="S13">
        <f>VLOOKUP("K"&amp;TEXT(M13,"0"),Punten!$A$1:$E$37,5,FALSE)</f>
        <v>0</v>
      </c>
      <c r="T13">
        <f>VLOOKUP("H"&amp;TEXT(L13,"0"),Punten!$A$1:$E$37,5,FALSE)</f>
        <v>0</v>
      </c>
      <c r="U13">
        <f>VLOOKUP("F"&amp;TEXT(M13,"0"),Punten!$A$2:$E$158,5,FALSE)</f>
        <v>0</v>
      </c>
      <c r="V13">
        <f>SUM(P13:U13)</f>
        <v>0</v>
      </c>
      <c r="W13" t="str">
        <f>N13&amp;A13</f>
        <v>43730B14</v>
      </c>
      <c r="X13">
        <f>IF(F12&lt;&gt;F13,1,X12+1)</f>
        <v>4</v>
      </c>
      <c r="Y13" t="str">
        <f>VLOOKUP(A13,Klasses!$A$2:$B$100,2,FALSE)</f>
        <v>Boys 14</v>
      </c>
      <c r="Z13" t="s">
        <v>198</v>
      </c>
      <c r="AA13" t="str">
        <f>F13</f>
        <v>BMX TEAM PRO LEGEND BELGIUM</v>
      </c>
      <c r="AB13" t="str">
        <f>D13</f>
        <v>Jens HUYBRECHTS</v>
      </c>
    </row>
    <row r="14" spans="1:28" x14ac:dyDescent="0.25">
      <c r="A14" t="s">
        <v>72</v>
      </c>
      <c r="B14">
        <v>45838</v>
      </c>
      <c r="C14">
        <v>15</v>
      </c>
      <c r="D14" t="s">
        <v>80</v>
      </c>
      <c r="E14" s="2">
        <v>36789</v>
      </c>
      <c r="F14" t="s">
        <v>81</v>
      </c>
      <c r="G14">
        <v>1</v>
      </c>
      <c r="H14">
        <v>1</v>
      </c>
      <c r="I14">
        <v>1</v>
      </c>
      <c r="M14">
        <v>1</v>
      </c>
      <c r="N14" s="2">
        <v>43730</v>
      </c>
      <c r="O14">
        <f>COUNTIF($W$2:$W$5,W14)</f>
        <v>0</v>
      </c>
      <c r="P14">
        <f>VLOOKUP("M"&amp;TEXT(G14,"0"),Punten!$A$1:$E$37,5,FALSE)</f>
        <v>0</v>
      </c>
      <c r="Q14">
        <f>VLOOKUP("M"&amp;TEXT(H14,"0"),Punten!$A$1:$E$37,5,FALSE)</f>
        <v>0</v>
      </c>
      <c r="R14">
        <f>VLOOKUP("M"&amp;TEXT(I14,"0"),Punten!$A$1:$E$37,5,FALSE)</f>
        <v>0</v>
      </c>
      <c r="S14">
        <f>VLOOKUP("K"&amp;TEXT(M14,"0"),Punten!$A$1:$E$37,5,FALSE)</f>
        <v>0</v>
      </c>
      <c r="T14">
        <f>VLOOKUP("H"&amp;TEXT(L14,"0"),Punten!$A$1:$E$37,5,FALSE)</f>
        <v>0</v>
      </c>
      <c r="U14">
        <f>VLOOKUP("F"&amp;TEXT(M14,"0"),Punten!$A$2:$E$158,5,FALSE)</f>
        <v>20</v>
      </c>
      <c r="V14">
        <f>SUM(P14:U14)</f>
        <v>20</v>
      </c>
      <c r="W14" t="str">
        <f>N14&amp;A14</f>
        <v>43730C29</v>
      </c>
      <c r="X14">
        <f>IF(F13&lt;&gt;F14,1,X13+1)</f>
        <v>1</v>
      </c>
      <c r="Y14" t="str">
        <f>VLOOKUP(A14,Klasses!$A$2:$B$100,2,FALSE)</f>
        <v>Cruisers 17-29 jaar</v>
      </c>
      <c r="Z14" t="s">
        <v>198</v>
      </c>
      <c r="AA14" t="str">
        <f>F14</f>
        <v>BMXEMOTION TEAM</v>
      </c>
      <c r="AB14" t="str">
        <f>D14</f>
        <v>Robbe VERSCHUEREN</v>
      </c>
    </row>
    <row r="15" spans="1:28" x14ac:dyDescent="0.25">
      <c r="A15" t="s">
        <v>47</v>
      </c>
      <c r="B15">
        <v>52327</v>
      </c>
      <c r="C15">
        <v>15</v>
      </c>
      <c r="D15" t="s">
        <v>211</v>
      </c>
      <c r="E15" s="2">
        <v>37308</v>
      </c>
      <c r="F15" t="s">
        <v>81</v>
      </c>
      <c r="G15">
        <v>1</v>
      </c>
      <c r="H15">
        <v>3</v>
      </c>
      <c r="I15">
        <v>2</v>
      </c>
      <c r="M15">
        <v>4</v>
      </c>
      <c r="N15" s="2">
        <v>43730</v>
      </c>
      <c r="O15">
        <f>COUNTIF($W$2:$W$5,W15)</f>
        <v>0</v>
      </c>
      <c r="P15">
        <f>VLOOKUP("M"&amp;TEXT(G15,"0"),Punten!$A$1:$E$37,5,FALSE)</f>
        <v>0</v>
      </c>
      <c r="Q15">
        <f>VLOOKUP("M"&amp;TEXT(H15,"0"),Punten!$A$1:$E$37,5,FALSE)</f>
        <v>0</v>
      </c>
      <c r="R15">
        <f>VLOOKUP("M"&amp;TEXT(I15,"0"),Punten!$A$1:$E$37,5,FALSE)</f>
        <v>0</v>
      </c>
      <c r="S15">
        <f>VLOOKUP("K"&amp;TEXT(M15,"0"),Punten!$A$1:$E$37,5,FALSE)</f>
        <v>0</v>
      </c>
      <c r="T15">
        <f>VLOOKUP("H"&amp;TEXT(L15,"0"),Punten!$A$1:$E$37,5,FALSE)</f>
        <v>0</v>
      </c>
      <c r="U15">
        <f>VLOOKUP("F"&amp;TEXT(M15,"0"),Punten!$A$2:$E$158,5,FALSE)</f>
        <v>11</v>
      </c>
      <c r="V15">
        <f>SUM(P15:U15)</f>
        <v>11</v>
      </c>
      <c r="W15" t="str">
        <f>N15&amp;A15</f>
        <v>43730D05</v>
      </c>
      <c r="X15">
        <f>IF(F14&lt;&gt;F15,1,X14+1)</f>
        <v>2</v>
      </c>
      <c r="Y15" t="str">
        <f>VLOOKUP(A15,Klasses!$A$2:$B$100,2,FALSE)</f>
        <v>Dames Cruisers</v>
      </c>
      <c r="Z15" t="s">
        <v>198</v>
      </c>
      <c r="AA15" t="str">
        <f>F15</f>
        <v>BMXEMOTION TEAM</v>
      </c>
      <c r="AB15" t="str">
        <f>D15</f>
        <v>Britt BAETENS</v>
      </c>
    </row>
    <row r="16" spans="1:28" x14ac:dyDescent="0.25">
      <c r="A16" t="s">
        <v>38</v>
      </c>
      <c r="B16">
        <v>48603</v>
      </c>
      <c r="C16">
        <v>444</v>
      </c>
      <c r="D16" t="s">
        <v>229</v>
      </c>
      <c r="E16" s="2">
        <v>35250</v>
      </c>
      <c r="F16" t="s">
        <v>81</v>
      </c>
      <c r="G16">
        <v>5</v>
      </c>
      <c r="H16">
        <v>4</v>
      </c>
      <c r="I16">
        <v>4</v>
      </c>
      <c r="L16">
        <v>4</v>
      </c>
      <c r="M16">
        <v>6</v>
      </c>
      <c r="N16" s="2">
        <v>43730</v>
      </c>
      <c r="O16">
        <f>COUNTIF($W$2:$W$5,W16)</f>
        <v>1</v>
      </c>
      <c r="P16">
        <f>VLOOKUP("M"&amp;TEXT(G16,"0"),Punten!$A$1:$E$37,5,FALSE)</f>
        <v>0</v>
      </c>
      <c r="Q16">
        <f>VLOOKUP("M"&amp;TEXT(H16,"0"),Punten!$A$1:$E$37,5,FALSE)</f>
        <v>0</v>
      </c>
      <c r="R16">
        <f>VLOOKUP("M"&amp;TEXT(I16,"0"),Punten!$A$1:$E$37,5,FALSE)</f>
        <v>0</v>
      </c>
      <c r="S16">
        <f>VLOOKUP("K"&amp;TEXT(M16,"0"),Punten!$A$1:$E$37,5,FALSE)</f>
        <v>0</v>
      </c>
      <c r="T16">
        <f>VLOOKUP("H"&amp;TEXT(L16,"0"),Punten!$A$1:$E$37,5,FALSE)</f>
        <v>0</v>
      </c>
      <c r="U16">
        <f>VLOOKUP("F"&amp;TEXT(M16,"0"),Punten!$A$2:$E$158,5,FALSE)</f>
        <v>7</v>
      </c>
      <c r="V16">
        <f>SUM(P16:U16)</f>
        <v>7</v>
      </c>
      <c r="W16" t="str">
        <f>N16&amp;A16</f>
        <v>43730B19</v>
      </c>
      <c r="X16">
        <f>IF(F15&lt;&gt;F16,1,X15+1)</f>
        <v>3</v>
      </c>
      <c r="Y16" t="str">
        <f>VLOOKUP(A16,Klasses!$A$2:$B$100,2,FALSE)</f>
        <v>Boys 19+</v>
      </c>
      <c r="Z16" t="s">
        <v>198</v>
      </c>
      <c r="AA16" t="str">
        <f>F16</f>
        <v>BMXEMOTION TEAM</v>
      </c>
      <c r="AB16" t="str">
        <f>D16</f>
        <v>Jari CAMMANS</v>
      </c>
    </row>
    <row r="17" spans="1:28" x14ac:dyDescent="0.25">
      <c r="A17" t="s">
        <v>41</v>
      </c>
      <c r="B17">
        <v>45801</v>
      </c>
      <c r="C17">
        <v>117</v>
      </c>
      <c r="D17" t="s">
        <v>227</v>
      </c>
      <c r="E17" s="2">
        <v>38664</v>
      </c>
      <c r="F17" t="s">
        <v>81</v>
      </c>
      <c r="G17">
        <v>3</v>
      </c>
      <c r="H17">
        <v>2</v>
      </c>
      <c r="I17">
        <v>4</v>
      </c>
      <c r="L17">
        <v>5</v>
      </c>
      <c r="N17" s="2">
        <v>43730</v>
      </c>
      <c r="O17">
        <f>COUNTIF($W$2:$W$5,W17)</f>
        <v>1</v>
      </c>
      <c r="P17">
        <f>VLOOKUP("M"&amp;TEXT(G17,"0"),Punten!$A$1:$E$37,5,FALSE)</f>
        <v>0</v>
      </c>
      <c r="Q17">
        <f>VLOOKUP("M"&amp;TEXT(H17,"0"),Punten!$A$1:$E$37,5,FALSE)</f>
        <v>0</v>
      </c>
      <c r="R17">
        <f>VLOOKUP("M"&amp;TEXT(I17,"0"),Punten!$A$1:$E$37,5,FALSE)</f>
        <v>0</v>
      </c>
      <c r="S17">
        <f>VLOOKUP("K"&amp;TEXT(M17,"0"),Punten!$A$1:$E$37,5,FALSE)</f>
        <v>0</v>
      </c>
      <c r="T17">
        <f>VLOOKUP("H"&amp;TEXT(L17,"0"),Punten!$A$1:$E$37,5,FALSE)</f>
        <v>0</v>
      </c>
      <c r="U17">
        <f>VLOOKUP("F"&amp;TEXT(M17,"0"),Punten!$A$2:$E$158,5,FALSE)</f>
        <v>0</v>
      </c>
      <c r="V17">
        <f>SUM(P17:U17)</f>
        <v>0</v>
      </c>
      <c r="W17" t="str">
        <f>N17&amp;A17</f>
        <v>43730B14</v>
      </c>
      <c r="X17">
        <f>IF(F16&lt;&gt;F17,1,X16+1)</f>
        <v>4</v>
      </c>
      <c r="Y17" t="str">
        <f>VLOOKUP(A17,Klasses!$A$2:$B$100,2,FALSE)</f>
        <v>Boys 14</v>
      </c>
      <c r="Z17" t="s">
        <v>198</v>
      </c>
      <c r="AA17" t="str">
        <f>F17</f>
        <v>BMXEMOTION TEAM</v>
      </c>
      <c r="AB17" t="str">
        <f>D17</f>
        <v>Thibault VAN LAERE</v>
      </c>
    </row>
    <row r="18" spans="1:28" x14ac:dyDescent="0.25">
      <c r="A18" t="s">
        <v>46</v>
      </c>
      <c r="B18">
        <v>45791</v>
      </c>
      <c r="C18">
        <v>100</v>
      </c>
      <c r="D18" t="s">
        <v>215</v>
      </c>
      <c r="E18" s="2">
        <v>37134</v>
      </c>
      <c r="F18" t="s">
        <v>105</v>
      </c>
      <c r="G18">
        <v>4</v>
      </c>
      <c r="H18">
        <v>3</v>
      </c>
      <c r="I18">
        <v>2</v>
      </c>
      <c r="M18">
        <v>2</v>
      </c>
      <c r="N18" s="2">
        <v>43730</v>
      </c>
      <c r="O18">
        <f>COUNTIF($W$2:$W$5,W18)</f>
        <v>0</v>
      </c>
      <c r="P18">
        <f>VLOOKUP("M"&amp;TEXT(G18,"0"),Punten!$A$1:$E$37,5,FALSE)</f>
        <v>0</v>
      </c>
      <c r="Q18">
        <f>VLOOKUP("M"&amp;TEXT(H18,"0"),Punten!$A$1:$E$37,5,FALSE)</f>
        <v>0</v>
      </c>
      <c r="R18">
        <f>VLOOKUP("M"&amp;TEXT(I18,"0"),Punten!$A$1:$E$37,5,FALSE)</f>
        <v>0</v>
      </c>
      <c r="S18">
        <f>VLOOKUP("K"&amp;TEXT(M18,"0"),Punten!$A$1:$E$37,5,FALSE)</f>
        <v>0</v>
      </c>
      <c r="T18">
        <f>VLOOKUP("H"&amp;TEXT(L18,"0"),Punten!$A$1:$E$37,5,FALSE)</f>
        <v>0</v>
      </c>
      <c r="U18">
        <f>VLOOKUP("F"&amp;TEXT(M18,"0"),Punten!$A$2:$E$158,5,FALSE)</f>
        <v>16</v>
      </c>
      <c r="V18">
        <f>SUM(P18:U18)</f>
        <v>16</v>
      </c>
      <c r="W18" t="str">
        <f>N18&amp;A18</f>
        <v>43730G15</v>
      </c>
      <c r="X18">
        <f>IF(F17&lt;&gt;F18,1,X17+1)</f>
        <v>1</v>
      </c>
      <c r="Y18" t="str">
        <f>VLOOKUP(A18,Klasses!$A$2:$B$100,2,FALSE)</f>
        <v>Girls 15+</v>
      </c>
      <c r="Z18" t="s">
        <v>198</v>
      </c>
      <c r="AA18" t="str">
        <f>F18</f>
        <v>DARE2RACE BMX TEAM</v>
      </c>
      <c r="AB18" t="str">
        <f>D18</f>
        <v>Julie HEUSEQUIN</v>
      </c>
    </row>
    <row r="19" spans="1:28" x14ac:dyDescent="0.25">
      <c r="A19" t="s">
        <v>47</v>
      </c>
      <c r="B19">
        <v>45762</v>
      </c>
      <c r="C19">
        <v>31</v>
      </c>
      <c r="D19" t="s">
        <v>114</v>
      </c>
      <c r="E19" s="2">
        <v>37701</v>
      </c>
      <c r="F19" t="s">
        <v>105</v>
      </c>
      <c r="G19">
        <v>2</v>
      </c>
      <c r="H19">
        <v>2</v>
      </c>
      <c r="I19">
        <v>2</v>
      </c>
      <c r="M19">
        <v>3</v>
      </c>
      <c r="N19" s="2">
        <v>43730</v>
      </c>
      <c r="O19">
        <f>COUNTIF($W$2:$W$5,W19)</f>
        <v>0</v>
      </c>
      <c r="P19">
        <f>VLOOKUP("M"&amp;TEXT(G19,"0"),Punten!$A$1:$E$37,5,FALSE)</f>
        <v>0</v>
      </c>
      <c r="Q19">
        <f>VLOOKUP("M"&amp;TEXT(H19,"0"),Punten!$A$1:$E$37,5,FALSE)</f>
        <v>0</v>
      </c>
      <c r="R19">
        <f>VLOOKUP("M"&amp;TEXT(I19,"0"),Punten!$A$1:$E$37,5,FALSE)</f>
        <v>0</v>
      </c>
      <c r="S19">
        <f>VLOOKUP("K"&amp;TEXT(M19,"0"),Punten!$A$1:$E$37,5,FALSE)</f>
        <v>0</v>
      </c>
      <c r="T19">
        <f>VLOOKUP("H"&amp;TEXT(L19,"0"),Punten!$A$1:$E$37,5,FALSE)</f>
        <v>0</v>
      </c>
      <c r="U19">
        <f>VLOOKUP("F"&amp;TEXT(M19,"0"),Punten!$A$2:$E$158,5,FALSE)</f>
        <v>13</v>
      </c>
      <c r="V19">
        <f>SUM(P19:U19)</f>
        <v>13</v>
      </c>
      <c r="W19" t="str">
        <f>N19&amp;A19</f>
        <v>43730D05</v>
      </c>
      <c r="X19">
        <f>IF(F18&lt;&gt;F19,1,X18+1)</f>
        <v>2</v>
      </c>
      <c r="Y19" t="str">
        <f>VLOOKUP(A19,Klasses!$A$2:$B$100,2,FALSE)</f>
        <v>Dames Cruisers</v>
      </c>
      <c r="Z19" t="s">
        <v>198</v>
      </c>
      <c r="AA19" t="str">
        <f>F19</f>
        <v>DARE2RACE BMX TEAM</v>
      </c>
      <c r="AB19" t="str">
        <f>D19</f>
        <v>Femke VERELST</v>
      </c>
    </row>
    <row r="20" spans="1:28" x14ac:dyDescent="0.25">
      <c r="A20" t="s">
        <v>42</v>
      </c>
      <c r="B20">
        <v>45759</v>
      </c>
      <c r="C20">
        <v>72</v>
      </c>
      <c r="D20" t="s">
        <v>130</v>
      </c>
      <c r="E20" s="2">
        <v>38986</v>
      </c>
      <c r="F20" t="s">
        <v>105</v>
      </c>
      <c r="G20">
        <v>2</v>
      </c>
      <c r="H20">
        <v>2</v>
      </c>
      <c r="I20">
        <v>3</v>
      </c>
      <c r="K20">
        <v>3</v>
      </c>
      <c r="L20">
        <v>3</v>
      </c>
      <c r="M20">
        <v>4</v>
      </c>
      <c r="N20" s="2">
        <v>43730</v>
      </c>
      <c r="O20">
        <f>COUNTIF($W$2:$W$5,W20)</f>
        <v>1</v>
      </c>
      <c r="P20">
        <f>VLOOKUP("M"&amp;TEXT(G20,"0"),Punten!$A$1:$E$37,5,FALSE)</f>
        <v>0</v>
      </c>
      <c r="Q20">
        <f>VLOOKUP("M"&amp;TEXT(H20,"0"),Punten!$A$1:$E$37,5,FALSE)</f>
        <v>0</v>
      </c>
      <c r="R20">
        <f>VLOOKUP("M"&amp;TEXT(I20,"0"),Punten!$A$1:$E$37,5,FALSE)</f>
        <v>0</v>
      </c>
      <c r="S20">
        <f>VLOOKUP("K"&amp;TEXT(M20,"0"),Punten!$A$1:$E$37,5,FALSE)</f>
        <v>0</v>
      </c>
      <c r="T20">
        <f>VLOOKUP("H"&amp;TEXT(L20,"0"),Punten!$A$1:$E$37,5,FALSE)</f>
        <v>0</v>
      </c>
      <c r="U20">
        <f>VLOOKUP("F"&amp;TEXT(M20,"0"),Punten!$A$2:$E$158,5,FALSE)</f>
        <v>11</v>
      </c>
      <c r="V20">
        <f>SUM(P20:U20)</f>
        <v>11</v>
      </c>
      <c r="W20" t="str">
        <f>N20&amp;A20</f>
        <v>43730B13</v>
      </c>
      <c r="X20">
        <f>IF(F19&lt;&gt;F20,1,X19+1)</f>
        <v>3</v>
      </c>
      <c r="Y20" t="str">
        <f>VLOOKUP(A20,Klasses!$A$2:$B$100,2,FALSE)</f>
        <v>Boys 13</v>
      </c>
      <c r="Z20" t="s">
        <v>198</v>
      </c>
      <c r="AA20" t="str">
        <f>F20</f>
        <v>DARE2RACE BMX TEAM</v>
      </c>
      <c r="AB20" t="str">
        <f>D20</f>
        <v>Senne VERELST</v>
      </c>
    </row>
    <row r="21" spans="1:28" x14ac:dyDescent="0.25">
      <c r="A21" t="s">
        <v>45</v>
      </c>
      <c r="B21">
        <v>45755</v>
      </c>
      <c r="C21">
        <v>43</v>
      </c>
      <c r="D21" t="s">
        <v>214</v>
      </c>
      <c r="E21" s="2">
        <v>38716</v>
      </c>
      <c r="F21" t="s">
        <v>105</v>
      </c>
      <c r="G21">
        <v>2</v>
      </c>
      <c r="H21">
        <v>3</v>
      </c>
      <c r="I21">
        <v>3</v>
      </c>
      <c r="M21">
        <v>5</v>
      </c>
      <c r="N21" s="2">
        <v>43730</v>
      </c>
      <c r="O21">
        <f>COUNTIF($W$2:$W$5,W21)</f>
        <v>0</v>
      </c>
      <c r="P21">
        <f>VLOOKUP("M"&amp;TEXT(G21,"0"),Punten!$A$1:$E$37,5,FALSE)</f>
        <v>0</v>
      </c>
      <c r="Q21">
        <f>VLOOKUP("M"&amp;TEXT(H21,"0"),Punten!$A$1:$E$37,5,FALSE)</f>
        <v>0</v>
      </c>
      <c r="R21">
        <f>VLOOKUP("M"&amp;TEXT(I21,"0"),Punten!$A$1:$E$37,5,FALSE)</f>
        <v>0</v>
      </c>
      <c r="S21">
        <f>VLOOKUP("K"&amp;TEXT(M21,"0"),Punten!$A$1:$E$37,5,FALSE)</f>
        <v>0</v>
      </c>
      <c r="T21">
        <f>VLOOKUP("H"&amp;TEXT(L21,"0"),Punten!$A$1:$E$37,5,FALSE)</f>
        <v>0</v>
      </c>
      <c r="U21">
        <f>VLOOKUP("F"&amp;TEXT(M21,"0"),Punten!$A$2:$E$158,5,FALSE)</f>
        <v>9</v>
      </c>
      <c r="V21">
        <f>SUM(P21:U21)</f>
        <v>9</v>
      </c>
      <c r="W21" t="str">
        <f>N21&amp;A21</f>
        <v>43730G13</v>
      </c>
      <c r="X21">
        <f>IF(F20&lt;&gt;F21,1,X20+1)</f>
        <v>4</v>
      </c>
      <c r="Y21" t="str">
        <f>VLOOKUP(A21,Klasses!$A$2:$B$100,2,FALSE)</f>
        <v>Girls 13/14</v>
      </c>
      <c r="Z21" t="s">
        <v>198</v>
      </c>
      <c r="AA21" t="str">
        <f>F21</f>
        <v>DARE2RACE BMX TEAM</v>
      </c>
      <c r="AB21" t="str">
        <f>D21</f>
        <v>Merel VAN GASTEL</v>
      </c>
    </row>
    <row r="22" spans="1:28" x14ac:dyDescent="0.25">
      <c r="A22" t="s">
        <v>49</v>
      </c>
      <c r="B22">
        <v>56834</v>
      </c>
      <c r="C22">
        <v>151</v>
      </c>
      <c r="D22" t="s">
        <v>91</v>
      </c>
      <c r="E22" s="2">
        <v>32739</v>
      </c>
      <c r="F22" t="s">
        <v>92</v>
      </c>
      <c r="G22">
        <v>1</v>
      </c>
      <c r="H22">
        <v>3</v>
      </c>
      <c r="I22">
        <v>2</v>
      </c>
      <c r="M22">
        <v>1</v>
      </c>
      <c r="N22" s="2">
        <v>43730</v>
      </c>
      <c r="O22">
        <f>COUNTIF($W$2:$W$5,W22)</f>
        <v>0</v>
      </c>
      <c r="P22">
        <f>VLOOKUP("M"&amp;TEXT(G22,"0"),Punten!$A$1:$E$37,5,FALSE)</f>
        <v>0</v>
      </c>
      <c r="Q22">
        <f>VLOOKUP("M"&amp;TEXT(H22,"0"),Punten!$A$1:$E$37,5,FALSE)</f>
        <v>0</v>
      </c>
      <c r="R22">
        <f>VLOOKUP("M"&amp;TEXT(I22,"0"),Punten!$A$1:$E$37,5,FALSE)</f>
        <v>0</v>
      </c>
      <c r="S22">
        <f>VLOOKUP("K"&amp;TEXT(M22,"0"),Punten!$A$1:$E$37,5,FALSE)</f>
        <v>0</v>
      </c>
      <c r="T22">
        <f>VLOOKUP("H"&amp;TEXT(L22,"0"),Punten!$A$1:$E$37,5,FALSE)</f>
        <v>0</v>
      </c>
      <c r="U22">
        <f>VLOOKUP("F"&amp;TEXT(M22,"0"),Punten!$A$2:$E$158,5,FALSE)</f>
        <v>20</v>
      </c>
      <c r="V22">
        <f>SUM(P22:U22)</f>
        <v>20</v>
      </c>
      <c r="W22" t="str">
        <f>N22&amp;A22</f>
        <v>43730C30</v>
      </c>
      <c r="X22">
        <f>IF(F21&lt;&gt;F22,1,X21+1)</f>
        <v>1</v>
      </c>
      <c r="Y22" t="str">
        <f>VLOOKUP(A22,Klasses!$A$2:$B$100,2,FALSE)</f>
        <v>Cruisers 30-39 jaar</v>
      </c>
      <c r="Z22" t="s">
        <v>198</v>
      </c>
      <c r="AA22" t="str">
        <f>F22</f>
        <v>FRITS BMX BELGIUM</v>
      </c>
      <c r="AB22" t="str">
        <f>D22</f>
        <v>Stijn STRACKX</v>
      </c>
    </row>
    <row r="23" spans="1:28" x14ac:dyDescent="0.25">
      <c r="A23" t="s">
        <v>45</v>
      </c>
      <c r="B23">
        <v>48043</v>
      </c>
      <c r="C23">
        <v>31</v>
      </c>
      <c r="D23" t="s">
        <v>172</v>
      </c>
      <c r="E23" s="2">
        <v>38697</v>
      </c>
      <c r="F23" t="s">
        <v>92</v>
      </c>
      <c r="G23">
        <v>2</v>
      </c>
      <c r="H23">
        <v>3</v>
      </c>
      <c r="I23">
        <v>2</v>
      </c>
      <c r="M23">
        <v>3</v>
      </c>
      <c r="N23" s="2">
        <v>43730</v>
      </c>
      <c r="O23">
        <f>COUNTIF($W$2:$W$5,W23)</f>
        <v>0</v>
      </c>
      <c r="P23">
        <f>VLOOKUP("M"&amp;TEXT(G23,"0"),Punten!$A$1:$E$37,5,FALSE)</f>
        <v>0</v>
      </c>
      <c r="Q23">
        <f>VLOOKUP("M"&amp;TEXT(H23,"0"),Punten!$A$1:$E$37,5,FALSE)</f>
        <v>0</v>
      </c>
      <c r="R23">
        <f>VLOOKUP("M"&amp;TEXT(I23,"0"),Punten!$A$1:$E$37,5,FALSE)</f>
        <v>0</v>
      </c>
      <c r="S23">
        <f>VLOOKUP("K"&amp;TEXT(M23,"0"),Punten!$A$1:$E$37,5,FALSE)</f>
        <v>0</v>
      </c>
      <c r="T23">
        <f>VLOOKUP("H"&amp;TEXT(L23,"0"),Punten!$A$1:$E$37,5,FALSE)</f>
        <v>0</v>
      </c>
      <c r="U23">
        <f>VLOOKUP("F"&amp;TEXT(M23,"0"),Punten!$A$2:$E$158,5,FALSE)</f>
        <v>13</v>
      </c>
      <c r="V23">
        <f>SUM(P23:U23)</f>
        <v>13</v>
      </c>
      <c r="W23" t="str">
        <f>N23&amp;A23</f>
        <v>43730G13</v>
      </c>
      <c r="X23">
        <f>IF(F22&lt;&gt;F23,1,X22+1)</f>
        <v>2</v>
      </c>
      <c r="Y23" t="str">
        <f>VLOOKUP(A23,Klasses!$A$2:$B$100,2,FALSE)</f>
        <v>Girls 13/14</v>
      </c>
      <c r="Z23" t="s">
        <v>198</v>
      </c>
      <c r="AA23" t="str">
        <f>F23</f>
        <v>FRITS BMX BELGIUM</v>
      </c>
      <c r="AB23" t="str">
        <f>D23</f>
        <v>Britt HUYBRECHTS</v>
      </c>
    </row>
    <row r="24" spans="1:28" x14ac:dyDescent="0.25">
      <c r="A24" t="s">
        <v>42</v>
      </c>
      <c r="B24">
        <v>48036</v>
      </c>
      <c r="C24">
        <v>94</v>
      </c>
      <c r="D24" t="s">
        <v>134</v>
      </c>
      <c r="E24" s="2">
        <v>38812</v>
      </c>
      <c r="F24" t="s">
        <v>92</v>
      </c>
      <c r="G24">
        <v>2</v>
      </c>
      <c r="H24">
        <v>2</v>
      </c>
      <c r="I24">
        <v>2</v>
      </c>
      <c r="K24">
        <v>8</v>
      </c>
      <c r="N24" s="2">
        <v>43730</v>
      </c>
      <c r="O24">
        <f>COUNTIF($W$2:$W$5,W24)</f>
        <v>1</v>
      </c>
      <c r="P24">
        <f>VLOOKUP("M"&amp;TEXT(G24,"0"),Punten!$A$1:$E$37,5,FALSE)</f>
        <v>0</v>
      </c>
      <c r="Q24">
        <f>VLOOKUP("M"&amp;TEXT(H24,"0"),Punten!$A$1:$E$37,5,FALSE)</f>
        <v>0</v>
      </c>
      <c r="R24">
        <f>VLOOKUP("M"&amp;TEXT(I24,"0"),Punten!$A$1:$E$37,5,FALSE)</f>
        <v>0</v>
      </c>
      <c r="S24">
        <f>VLOOKUP("K"&amp;TEXT(M24,"0"),Punten!$A$1:$E$37,5,FALSE)</f>
        <v>0</v>
      </c>
      <c r="T24">
        <f>VLOOKUP("H"&amp;TEXT(L24,"0"),Punten!$A$1:$E$37,5,FALSE)</f>
        <v>0</v>
      </c>
      <c r="U24">
        <f>VLOOKUP("F"&amp;TEXT(M24,"0"),Punten!$A$2:$E$158,5,FALSE)</f>
        <v>0</v>
      </c>
      <c r="V24">
        <f>SUM(P24:U24)</f>
        <v>0</v>
      </c>
      <c r="W24" t="str">
        <f>N24&amp;A24</f>
        <v>43730B13</v>
      </c>
      <c r="X24">
        <f>IF(F23&lt;&gt;F24,1,X23+1)</f>
        <v>3</v>
      </c>
      <c r="Y24" t="str">
        <f>VLOOKUP(A24,Klasses!$A$2:$B$100,2,FALSE)</f>
        <v>Boys 13</v>
      </c>
      <c r="Z24" t="s">
        <v>198</v>
      </c>
      <c r="AA24" t="str">
        <f>F24</f>
        <v>FRITS BMX BELGIUM</v>
      </c>
      <c r="AB24" t="str">
        <f>D24</f>
        <v>Yeno VINGERHOETS</v>
      </c>
    </row>
    <row r="25" spans="1:28" x14ac:dyDescent="0.25">
      <c r="A25" t="s">
        <v>38</v>
      </c>
      <c r="B25">
        <v>45773</v>
      </c>
      <c r="C25">
        <v>53</v>
      </c>
      <c r="D25" t="s">
        <v>202</v>
      </c>
      <c r="E25" s="2">
        <v>35360</v>
      </c>
      <c r="F25" t="s">
        <v>92</v>
      </c>
      <c r="G25">
        <v>3</v>
      </c>
      <c r="H25">
        <v>2</v>
      </c>
      <c r="I25">
        <v>2</v>
      </c>
      <c r="L25">
        <v>5</v>
      </c>
      <c r="N25" s="2">
        <v>43730</v>
      </c>
      <c r="O25">
        <f>COUNTIF($W$2:$W$5,W25)</f>
        <v>1</v>
      </c>
      <c r="P25">
        <f>VLOOKUP("M"&amp;TEXT(G25,"0"),Punten!$A$1:$E$37,5,FALSE)</f>
        <v>0</v>
      </c>
      <c r="Q25">
        <f>VLOOKUP("M"&amp;TEXT(H25,"0"),Punten!$A$1:$E$37,5,FALSE)</f>
        <v>0</v>
      </c>
      <c r="R25">
        <f>VLOOKUP("M"&amp;TEXT(I25,"0"),Punten!$A$1:$E$37,5,FALSE)</f>
        <v>0</v>
      </c>
      <c r="S25">
        <f>VLOOKUP("K"&amp;TEXT(M25,"0"),Punten!$A$1:$E$37,5,FALSE)</f>
        <v>0</v>
      </c>
      <c r="T25">
        <f>VLOOKUP("H"&amp;TEXT(L25,"0"),Punten!$A$1:$E$37,5,FALSE)</f>
        <v>0</v>
      </c>
      <c r="U25">
        <f>VLOOKUP("F"&amp;TEXT(M25,"0"),Punten!$A$2:$E$158,5,FALSE)</f>
        <v>0</v>
      </c>
      <c r="V25">
        <f>SUM(P25:U25)</f>
        <v>0</v>
      </c>
      <c r="W25" t="str">
        <f>N25&amp;A25</f>
        <v>43730B19</v>
      </c>
      <c r="X25">
        <f>IF(F24&lt;&gt;F25,1,X24+1)</f>
        <v>4</v>
      </c>
      <c r="Y25" t="str">
        <f>VLOOKUP(A25,Klasses!$A$2:$B$100,2,FALSE)</f>
        <v>Boys 19+</v>
      </c>
      <c r="Z25" t="s">
        <v>198</v>
      </c>
      <c r="AA25" t="str">
        <f>F25</f>
        <v>FRITS BMX BELGIUM</v>
      </c>
      <c r="AB25" t="str">
        <f>D25</f>
        <v>Seppe BEIJENS</v>
      </c>
    </row>
    <row r="26" spans="1:28" x14ac:dyDescent="0.25">
      <c r="A26" t="s">
        <v>72</v>
      </c>
      <c r="B26">
        <v>56381</v>
      </c>
      <c r="C26">
        <v>23</v>
      </c>
      <c r="D26" t="s">
        <v>78</v>
      </c>
      <c r="E26" s="2">
        <v>36393</v>
      </c>
      <c r="F26" t="s">
        <v>77</v>
      </c>
      <c r="G26">
        <v>1</v>
      </c>
      <c r="H26">
        <v>1</v>
      </c>
      <c r="I26">
        <v>2</v>
      </c>
      <c r="M26">
        <v>3</v>
      </c>
      <c r="N26" s="2">
        <v>43730</v>
      </c>
      <c r="O26">
        <f>COUNTIF($W$2:$W$5,W26)</f>
        <v>0</v>
      </c>
      <c r="P26">
        <f>VLOOKUP("M"&amp;TEXT(G26,"0"),Punten!$A$1:$E$37,5,FALSE)</f>
        <v>0</v>
      </c>
      <c r="Q26">
        <f>VLOOKUP("M"&amp;TEXT(H26,"0"),Punten!$A$1:$E$37,5,FALSE)</f>
        <v>0</v>
      </c>
      <c r="R26">
        <f>VLOOKUP("M"&amp;TEXT(I26,"0"),Punten!$A$1:$E$37,5,FALSE)</f>
        <v>0</v>
      </c>
      <c r="S26">
        <f>VLOOKUP("K"&amp;TEXT(M26,"0"),Punten!$A$1:$E$37,5,FALSE)</f>
        <v>0</v>
      </c>
      <c r="T26">
        <f>VLOOKUP("H"&amp;TEXT(L26,"0"),Punten!$A$1:$E$37,5,FALSE)</f>
        <v>0</v>
      </c>
      <c r="U26">
        <f>VLOOKUP("F"&amp;TEXT(M26,"0"),Punten!$A$2:$E$158,5,FALSE)</f>
        <v>13</v>
      </c>
      <c r="V26">
        <f>SUM(P26:U26)</f>
        <v>13</v>
      </c>
      <c r="W26" t="str">
        <f>N26&amp;A26</f>
        <v>43730C29</v>
      </c>
      <c r="X26">
        <f>IF(F25&lt;&gt;F26,1,X25+1)</f>
        <v>1</v>
      </c>
      <c r="Y26" t="str">
        <f>VLOOKUP(A26,Klasses!$A$2:$B$100,2,FALSE)</f>
        <v>Cruisers 17-29 jaar</v>
      </c>
      <c r="Z26" t="s">
        <v>198</v>
      </c>
      <c r="AA26" t="str">
        <f>F26</f>
        <v>ICE FACTORY BELGIUM</v>
      </c>
      <c r="AB26" t="str">
        <f>D26</f>
        <v>Dennis STEEMANS</v>
      </c>
    </row>
    <row r="27" spans="1:28" x14ac:dyDescent="0.25">
      <c r="A27" t="s">
        <v>72</v>
      </c>
      <c r="B27">
        <v>49660</v>
      </c>
      <c r="C27">
        <v>169</v>
      </c>
      <c r="D27" t="s">
        <v>89</v>
      </c>
      <c r="E27" s="2">
        <v>35668</v>
      </c>
      <c r="F27" t="s">
        <v>77</v>
      </c>
      <c r="G27">
        <v>3</v>
      </c>
      <c r="H27">
        <v>2</v>
      </c>
      <c r="I27">
        <v>5</v>
      </c>
      <c r="M27">
        <v>5</v>
      </c>
      <c r="N27" s="2">
        <v>43730</v>
      </c>
      <c r="O27">
        <f>COUNTIF($W$2:$W$5,W27)</f>
        <v>0</v>
      </c>
      <c r="P27">
        <f>VLOOKUP("M"&amp;TEXT(G27,"0"),Punten!$A$1:$E$37,5,FALSE)</f>
        <v>0</v>
      </c>
      <c r="Q27">
        <f>VLOOKUP("M"&amp;TEXT(H27,"0"),Punten!$A$1:$E$37,5,FALSE)</f>
        <v>0</v>
      </c>
      <c r="R27">
        <f>VLOOKUP("M"&amp;TEXT(I27,"0"),Punten!$A$1:$E$37,5,FALSE)</f>
        <v>0</v>
      </c>
      <c r="S27">
        <f>VLOOKUP("K"&amp;TEXT(M27,"0"),Punten!$A$1:$E$37,5,FALSE)</f>
        <v>0</v>
      </c>
      <c r="T27">
        <f>VLOOKUP("H"&amp;TEXT(L27,"0"),Punten!$A$1:$E$37,5,FALSE)</f>
        <v>0</v>
      </c>
      <c r="U27">
        <f>VLOOKUP("F"&amp;TEXT(M27,"0"),Punten!$A$2:$E$158,5,FALSE)</f>
        <v>9</v>
      </c>
      <c r="V27">
        <f>SUM(P27:U27)</f>
        <v>9</v>
      </c>
      <c r="W27" t="str">
        <f>N27&amp;A27</f>
        <v>43730C29</v>
      </c>
      <c r="X27">
        <f>IF(F26&lt;&gt;F27,1,X26+1)</f>
        <v>2</v>
      </c>
      <c r="Y27" t="str">
        <f>VLOOKUP(A27,Klasses!$A$2:$B$100,2,FALSE)</f>
        <v>Cruisers 17-29 jaar</v>
      </c>
      <c r="Z27" t="s">
        <v>198</v>
      </c>
      <c r="AA27" t="str">
        <f>F27</f>
        <v>ICE FACTORY BELGIUM</v>
      </c>
      <c r="AB27" t="str">
        <f>D27</f>
        <v>Svendsen GOEMAN</v>
      </c>
    </row>
    <row r="28" spans="1:28" x14ac:dyDescent="0.25">
      <c r="A28" t="s">
        <v>43</v>
      </c>
      <c r="B28">
        <v>48713</v>
      </c>
      <c r="C28">
        <v>37</v>
      </c>
      <c r="D28" t="s">
        <v>206</v>
      </c>
      <c r="E28" s="2">
        <v>39099</v>
      </c>
      <c r="F28" t="s">
        <v>77</v>
      </c>
      <c r="G28">
        <v>5</v>
      </c>
      <c r="H28">
        <v>3</v>
      </c>
      <c r="I28">
        <v>4</v>
      </c>
      <c r="L28">
        <v>6</v>
      </c>
      <c r="N28" s="2">
        <v>43730</v>
      </c>
      <c r="O28">
        <f>COUNTIF($W$2:$W$5,W28)</f>
        <v>1</v>
      </c>
      <c r="P28">
        <f>VLOOKUP("M"&amp;TEXT(G28,"0"),Punten!$A$1:$E$37,5,FALSE)</f>
        <v>0</v>
      </c>
      <c r="Q28">
        <f>VLOOKUP("M"&amp;TEXT(H28,"0"),Punten!$A$1:$E$37,5,FALSE)</f>
        <v>0</v>
      </c>
      <c r="R28">
        <f>VLOOKUP("M"&amp;TEXT(I28,"0"),Punten!$A$1:$E$37,5,FALSE)</f>
        <v>0</v>
      </c>
      <c r="S28">
        <f>VLOOKUP("K"&amp;TEXT(M28,"0"),Punten!$A$1:$E$37,5,FALSE)</f>
        <v>0</v>
      </c>
      <c r="T28">
        <f>VLOOKUP("H"&amp;TEXT(L28,"0"),Punten!$A$1:$E$37,5,FALSE)</f>
        <v>0</v>
      </c>
      <c r="U28">
        <f>VLOOKUP("F"&amp;TEXT(M28,"0"),Punten!$A$2:$E$158,5,FALSE)</f>
        <v>0</v>
      </c>
      <c r="V28">
        <f>SUM(P28:U28)</f>
        <v>0</v>
      </c>
      <c r="W28" t="str">
        <f>N28&amp;A28</f>
        <v>43730B12</v>
      </c>
      <c r="X28">
        <f>IF(F27&lt;&gt;F28,1,X27+1)</f>
        <v>3</v>
      </c>
      <c r="Y28" t="str">
        <f>VLOOKUP(A28,Klasses!$A$2:$B$100,2,FALSE)</f>
        <v>Boys 12</v>
      </c>
      <c r="Z28" t="s">
        <v>198</v>
      </c>
      <c r="AA28" t="str">
        <f>F28</f>
        <v>ICE FACTORY BELGIUM</v>
      </c>
      <c r="AB28" t="str">
        <f>D28</f>
        <v>Brend VAN AERSCHOT</v>
      </c>
    </row>
    <row r="29" spans="1:28" x14ac:dyDescent="0.25">
      <c r="A29" t="s">
        <v>39</v>
      </c>
      <c r="B29">
        <v>49425</v>
      </c>
      <c r="C29">
        <v>78</v>
      </c>
      <c r="D29" t="s">
        <v>76</v>
      </c>
      <c r="E29" s="2">
        <v>37365</v>
      </c>
      <c r="F29" t="s">
        <v>77</v>
      </c>
      <c r="G29">
        <v>8</v>
      </c>
      <c r="H29">
        <v>6</v>
      </c>
      <c r="I29">
        <v>7</v>
      </c>
      <c r="N29" s="2">
        <v>43730</v>
      </c>
      <c r="O29">
        <f>COUNTIF($W$2:$W$5,W29)</f>
        <v>0</v>
      </c>
      <c r="P29">
        <f>VLOOKUP("M"&amp;TEXT(G29,"0"),Punten!$A$1:$E$37,5,FALSE)</f>
        <v>0</v>
      </c>
      <c r="Q29">
        <f>VLOOKUP("M"&amp;TEXT(H29,"0"),Punten!$A$1:$E$37,5,FALSE)</f>
        <v>0</v>
      </c>
      <c r="R29">
        <f>VLOOKUP("M"&amp;TEXT(I29,"0"),Punten!$A$1:$E$37,5,FALSE)</f>
        <v>0</v>
      </c>
      <c r="S29">
        <f>VLOOKUP("K"&amp;TEXT(M29,"0"),Punten!$A$1:$E$37,5,FALSE)</f>
        <v>0</v>
      </c>
      <c r="T29">
        <f>VLOOKUP("H"&amp;TEXT(L29,"0"),Punten!$A$1:$E$37,5,FALSE)</f>
        <v>0</v>
      </c>
      <c r="U29">
        <f>VLOOKUP("F"&amp;TEXT(M29,"0"),Punten!$A$2:$E$158,5,FALSE)</f>
        <v>0</v>
      </c>
      <c r="V29">
        <f>SUM(P29:U29)</f>
        <v>0</v>
      </c>
      <c r="W29" t="str">
        <f>N29&amp;A29</f>
        <v>43730B17</v>
      </c>
      <c r="X29">
        <f>IF(F28&lt;&gt;F29,1,X28+1)</f>
        <v>4</v>
      </c>
      <c r="Y29" t="str">
        <f>VLOOKUP(A29,Klasses!$A$2:$B$100,2,FALSE)</f>
        <v>Boys 17/18</v>
      </c>
      <c r="Z29" t="s">
        <v>198</v>
      </c>
      <c r="AA29" t="str">
        <f>F29</f>
        <v>ICE FACTORY BELGIUM</v>
      </c>
      <c r="AB29" t="str">
        <f>D29</f>
        <v>Gerben GOEMAN</v>
      </c>
    </row>
    <row r="30" spans="1:28" x14ac:dyDescent="0.25">
      <c r="A30" t="s">
        <v>40</v>
      </c>
      <c r="B30">
        <v>48034</v>
      </c>
      <c r="C30">
        <v>2</v>
      </c>
      <c r="D30" t="s">
        <v>155</v>
      </c>
      <c r="E30" s="2">
        <v>38005</v>
      </c>
      <c r="F30" t="s">
        <v>137</v>
      </c>
      <c r="G30">
        <v>1</v>
      </c>
      <c r="H30">
        <v>1</v>
      </c>
      <c r="I30">
        <v>1</v>
      </c>
      <c r="K30">
        <v>1</v>
      </c>
      <c r="L30">
        <v>1</v>
      </c>
      <c r="M30">
        <v>1</v>
      </c>
      <c r="N30" s="2">
        <v>43730</v>
      </c>
      <c r="O30">
        <f>COUNTIF($W$2:$W$5,W30)</f>
        <v>0</v>
      </c>
      <c r="P30">
        <f>VLOOKUP("M"&amp;TEXT(G30,"0"),Punten!$A$1:$E$37,5,FALSE)</f>
        <v>0</v>
      </c>
      <c r="Q30">
        <f>VLOOKUP("M"&amp;TEXT(H30,"0"),Punten!$A$1:$E$37,5,FALSE)</f>
        <v>0</v>
      </c>
      <c r="R30">
        <f>VLOOKUP("M"&amp;TEXT(I30,"0"),Punten!$A$1:$E$37,5,FALSE)</f>
        <v>0</v>
      </c>
      <c r="S30">
        <f>VLOOKUP("K"&amp;TEXT(M30,"0"),Punten!$A$1:$E$37,5,FALSE)</f>
        <v>0</v>
      </c>
      <c r="T30">
        <f>VLOOKUP("H"&amp;TEXT(L30,"0"),Punten!$A$1:$E$37,5,FALSE)</f>
        <v>0</v>
      </c>
      <c r="U30">
        <f>VLOOKUP("F"&amp;TEXT(M30,"0"),Punten!$A$2:$E$158,5,FALSE)</f>
        <v>20</v>
      </c>
      <c r="V30">
        <f>SUM(P30:U30)</f>
        <v>20</v>
      </c>
      <c r="W30" t="str">
        <f>N30&amp;A30</f>
        <v>43730B15</v>
      </c>
      <c r="X30">
        <f>IF(F29&lt;&gt;F30,1,X29+1)</f>
        <v>1</v>
      </c>
      <c r="Y30" t="str">
        <f>VLOOKUP(A30,Klasses!$A$2:$B$100,2,FALSE)</f>
        <v>Boys 15/16</v>
      </c>
      <c r="Z30" t="s">
        <v>198</v>
      </c>
      <c r="AA30" t="str">
        <f>F30</f>
        <v>MEYBO FACTORY TEAM BELGIUM</v>
      </c>
      <c r="AB30" t="str">
        <f>D30</f>
        <v>Wannes MAGDELIJNS</v>
      </c>
    </row>
    <row r="31" spans="1:28" x14ac:dyDescent="0.25">
      <c r="A31" t="s">
        <v>38</v>
      </c>
      <c r="B31">
        <v>47032</v>
      </c>
      <c r="C31">
        <v>811</v>
      </c>
      <c r="D31" t="s">
        <v>164</v>
      </c>
      <c r="E31" s="2">
        <v>36194</v>
      </c>
      <c r="F31" t="s">
        <v>137</v>
      </c>
      <c r="G31">
        <v>1</v>
      </c>
      <c r="H31">
        <v>1</v>
      </c>
      <c r="I31">
        <v>2</v>
      </c>
      <c r="L31">
        <v>1</v>
      </c>
      <c r="M31">
        <v>1</v>
      </c>
      <c r="N31" s="2">
        <v>43730</v>
      </c>
      <c r="O31">
        <f>COUNTIF($W$2:$W$5,W31)</f>
        <v>1</v>
      </c>
      <c r="P31">
        <f>VLOOKUP("M"&amp;TEXT(G31,"0"),Punten!$A$1:$E$37,5,FALSE)</f>
        <v>0</v>
      </c>
      <c r="Q31">
        <f>VLOOKUP("M"&amp;TEXT(H31,"0"),Punten!$A$1:$E$37,5,FALSE)</f>
        <v>0</v>
      </c>
      <c r="R31">
        <f>VLOOKUP("M"&amp;TEXT(I31,"0"),Punten!$A$1:$E$37,5,FALSE)</f>
        <v>0</v>
      </c>
      <c r="S31">
        <f>VLOOKUP("K"&amp;TEXT(M31,"0"),Punten!$A$1:$E$37,5,FALSE)</f>
        <v>0</v>
      </c>
      <c r="T31">
        <f>VLOOKUP("H"&amp;TEXT(L31,"0"),Punten!$A$1:$E$37,5,FALSE)</f>
        <v>0</v>
      </c>
      <c r="U31">
        <f>VLOOKUP("F"&amp;TEXT(M31,"0"),Punten!$A$2:$E$158,5,FALSE)</f>
        <v>20</v>
      </c>
      <c r="V31">
        <f>SUM(P31:U31)</f>
        <v>20</v>
      </c>
      <c r="W31" t="str">
        <f>N31&amp;A31</f>
        <v>43730B19</v>
      </c>
      <c r="X31">
        <f>IF(F30&lt;&gt;F31,1,X30+1)</f>
        <v>2</v>
      </c>
      <c r="Y31" t="str">
        <f>VLOOKUP(A31,Klasses!$A$2:$B$100,2,FALSE)</f>
        <v>Boys 19+</v>
      </c>
      <c r="Z31" t="s">
        <v>198</v>
      </c>
      <c r="AA31" t="str">
        <f>F31</f>
        <v>MEYBO FACTORY TEAM BELGIUM</v>
      </c>
      <c r="AB31" t="str">
        <f>D31</f>
        <v>Brett JACOBS</v>
      </c>
    </row>
    <row r="32" spans="1:28" x14ac:dyDescent="0.25">
      <c r="A32" t="s">
        <v>42</v>
      </c>
      <c r="B32">
        <v>45752</v>
      </c>
      <c r="C32">
        <v>223</v>
      </c>
      <c r="D32" t="s">
        <v>136</v>
      </c>
      <c r="E32" s="2">
        <v>38798</v>
      </c>
      <c r="F32" t="s">
        <v>137</v>
      </c>
      <c r="G32">
        <v>8</v>
      </c>
      <c r="H32">
        <v>1</v>
      </c>
      <c r="I32">
        <v>2</v>
      </c>
      <c r="K32">
        <v>3</v>
      </c>
      <c r="L32">
        <v>4</v>
      </c>
      <c r="M32">
        <v>6</v>
      </c>
      <c r="N32" s="2">
        <v>43730</v>
      </c>
      <c r="O32">
        <f>COUNTIF($W$2:$W$5,W32)</f>
        <v>1</v>
      </c>
      <c r="P32">
        <f>VLOOKUP("M"&amp;TEXT(G32,"0"),Punten!$A$1:$E$37,5,FALSE)</f>
        <v>0</v>
      </c>
      <c r="Q32">
        <f>VLOOKUP("M"&amp;TEXT(H32,"0"),Punten!$A$1:$E$37,5,FALSE)</f>
        <v>0</v>
      </c>
      <c r="R32">
        <f>VLOOKUP("M"&amp;TEXT(I32,"0"),Punten!$A$1:$E$37,5,FALSE)</f>
        <v>0</v>
      </c>
      <c r="S32">
        <f>VLOOKUP("K"&amp;TEXT(M32,"0"),Punten!$A$1:$E$37,5,FALSE)</f>
        <v>0</v>
      </c>
      <c r="T32">
        <f>VLOOKUP("H"&amp;TEXT(L32,"0"),Punten!$A$1:$E$37,5,FALSE)</f>
        <v>0</v>
      </c>
      <c r="U32">
        <f>VLOOKUP("F"&amp;TEXT(M32,"0"),Punten!$A$2:$E$158,5,FALSE)</f>
        <v>7</v>
      </c>
      <c r="V32">
        <f>SUM(P32:U32)</f>
        <v>7</v>
      </c>
      <c r="W32" t="str">
        <f>N32&amp;A32</f>
        <v>43730B13</v>
      </c>
      <c r="X32">
        <f>IF(F31&lt;&gt;F32,1,X31+1)</f>
        <v>3</v>
      </c>
      <c r="Y32" t="str">
        <f>VLOOKUP(A32,Klasses!$A$2:$B$100,2,FALSE)</f>
        <v>Boys 13</v>
      </c>
      <c r="Z32" t="s">
        <v>198</v>
      </c>
      <c r="AA32" t="str">
        <f>F32</f>
        <v>MEYBO FACTORY TEAM BELGIUM</v>
      </c>
      <c r="AB32" t="str">
        <f>D32</f>
        <v>Sem BOECKX</v>
      </c>
    </row>
    <row r="33" spans="1:28" x14ac:dyDescent="0.25">
      <c r="A33" t="s">
        <v>65</v>
      </c>
      <c r="B33">
        <v>45781</v>
      </c>
      <c r="C33">
        <v>896</v>
      </c>
      <c r="D33" t="s">
        <v>236</v>
      </c>
      <c r="E33" s="2">
        <v>35290</v>
      </c>
      <c r="F33" t="s">
        <v>137</v>
      </c>
      <c r="G33">
        <v>2</v>
      </c>
      <c r="H33">
        <v>1</v>
      </c>
      <c r="I33">
        <v>2</v>
      </c>
      <c r="L33">
        <v>3</v>
      </c>
      <c r="M33">
        <v>8</v>
      </c>
      <c r="N33" s="2">
        <v>43730</v>
      </c>
      <c r="O33">
        <f>COUNTIF($W$2:$W$5,W33)</f>
        <v>0</v>
      </c>
      <c r="P33">
        <f>VLOOKUP("M"&amp;TEXT(G33,"0"),Punten!$A$1:$E$37,5,FALSE)</f>
        <v>0</v>
      </c>
      <c r="Q33">
        <f>VLOOKUP("M"&amp;TEXT(H33,"0"),Punten!$A$1:$E$37,5,FALSE)</f>
        <v>0</v>
      </c>
      <c r="R33">
        <f>VLOOKUP("M"&amp;TEXT(I33,"0"),Punten!$A$1:$E$37,5,FALSE)</f>
        <v>0</v>
      </c>
      <c r="S33">
        <f>VLOOKUP("K"&amp;TEXT(M33,"0"),Punten!$A$1:$E$37,5,FALSE)</f>
        <v>0</v>
      </c>
      <c r="T33">
        <f>VLOOKUP("H"&amp;TEXT(L33,"0"),Punten!$A$1:$E$37,5,FALSE)</f>
        <v>0</v>
      </c>
      <c r="U33">
        <f>VLOOKUP("F"&amp;TEXT(M33,"0"),Punten!$A$2:$E$158,5,FALSE)</f>
        <v>5</v>
      </c>
      <c r="V33">
        <f>SUM(P33:U33)</f>
        <v>5</v>
      </c>
      <c r="W33" t="str">
        <f>N33&amp;A33</f>
        <v>43730ME</v>
      </c>
      <c r="X33">
        <f>IF(F32&lt;&gt;F33,1,X32+1)</f>
        <v>4</v>
      </c>
      <c r="Y33" t="str">
        <f>VLOOKUP(A33,Klasses!$A$2:$B$100,2,FALSE)</f>
        <v>Men Elite</v>
      </c>
      <c r="Z33" t="s">
        <v>198</v>
      </c>
      <c r="AA33" t="str">
        <f>F33</f>
        <v>MEYBO FACTORY TEAM BELGIUM</v>
      </c>
      <c r="AB33" t="str">
        <f>D33</f>
        <v>Joffrey WOUTERS</v>
      </c>
    </row>
    <row r="34" spans="1:28" x14ac:dyDescent="0.25">
      <c r="A34" t="s">
        <v>45</v>
      </c>
      <c r="B34">
        <v>45671</v>
      </c>
      <c r="C34">
        <v>34</v>
      </c>
      <c r="D34" t="s">
        <v>255</v>
      </c>
      <c r="E34" s="2">
        <v>38980</v>
      </c>
      <c r="F34" t="s">
        <v>70</v>
      </c>
      <c r="G34">
        <v>3</v>
      </c>
      <c r="H34">
        <v>2</v>
      </c>
      <c r="I34">
        <v>1</v>
      </c>
      <c r="M34">
        <v>1</v>
      </c>
      <c r="N34" s="2">
        <v>43730</v>
      </c>
      <c r="O34">
        <f>COUNTIF($W$2:$W$5,W34)</f>
        <v>0</v>
      </c>
      <c r="P34">
        <f>VLOOKUP("M"&amp;TEXT(G34,"0"),Punten!$A$1:$E$37,5,FALSE)</f>
        <v>0</v>
      </c>
      <c r="Q34">
        <f>VLOOKUP("M"&amp;TEXT(H34,"0"),Punten!$A$1:$E$37,5,FALSE)</f>
        <v>0</v>
      </c>
      <c r="R34">
        <f>VLOOKUP("M"&amp;TEXT(I34,"0"),Punten!$A$1:$E$37,5,FALSE)</f>
        <v>0</v>
      </c>
      <c r="S34">
        <f>VLOOKUP("K"&amp;TEXT(M34,"0"),Punten!$A$1:$E$37,5,FALSE)</f>
        <v>0</v>
      </c>
      <c r="T34">
        <f>VLOOKUP("H"&amp;TEXT(L34,"0"),Punten!$A$1:$E$37,5,FALSE)</f>
        <v>0</v>
      </c>
      <c r="U34">
        <f>VLOOKUP("F"&amp;TEXT(M34,"0"),Punten!$A$2:$E$158,5,FALSE)</f>
        <v>20</v>
      </c>
      <c r="V34">
        <f>SUM(P34:U34)</f>
        <v>20</v>
      </c>
      <c r="W34" t="str">
        <f>N34&amp;A34</f>
        <v>43730G13</v>
      </c>
      <c r="X34">
        <f>IF(F33&lt;&gt;F34,1,X33+1)</f>
        <v>1</v>
      </c>
      <c r="Y34" t="str">
        <f>VLOOKUP(A34,Klasses!$A$2:$B$100,2,FALSE)</f>
        <v>Girls 13/14</v>
      </c>
      <c r="Z34" t="s">
        <v>198</v>
      </c>
      <c r="AA34" t="str">
        <f>F34</f>
        <v>REVOLUTION BMX SHOP TEAM</v>
      </c>
      <c r="AB34" t="str">
        <f>D34</f>
        <v>Malika CLAESSEN</v>
      </c>
    </row>
    <row r="35" spans="1:28" x14ac:dyDescent="0.25">
      <c r="A35" t="s">
        <v>39</v>
      </c>
      <c r="B35">
        <v>45777</v>
      </c>
      <c r="C35">
        <v>50</v>
      </c>
      <c r="D35" t="s">
        <v>158</v>
      </c>
      <c r="E35" s="2">
        <v>37549</v>
      </c>
      <c r="F35" t="s">
        <v>70</v>
      </c>
      <c r="G35">
        <v>3</v>
      </c>
      <c r="H35">
        <v>2</v>
      </c>
      <c r="I35">
        <v>1</v>
      </c>
      <c r="L35">
        <v>3</v>
      </c>
      <c r="M35">
        <v>5</v>
      </c>
      <c r="N35" s="2">
        <v>43730</v>
      </c>
      <c r="O35">
        <f>COUNTIF($W$2:$W$5,W35)</f>
        <v>0</v>
      </c>
      <c r="P35">
        <f>VLOOKUP("M"&amp;TEXT(G35,"0"),Punten!$A$1:$E$37,5,FALSE)</f>
        <v>0</v>
      </c>
      <c r="Q35">
        <f>VLOOKUP("M"&amp;TEXT(H35,"0"),Punten!$A$1:$E$37,5,FALSE)</f>
        <v>0</v>
      </c>
      <c r="R35">
        <f>VLOOKUP("M"&amp;TEXT(I35,"0"),Punten!$A$1:$E$37,5,FALSE)</f>
        <v>0</v>
      </c>
      <c r="S35">
        <f>VLOOKUP("K"&amp;TEXT(M35,"0"),Punten!$A$1:$E$37,5,FALSE)</f>
        <v>0</v>
      </c>
      <c r="T35">
        <f>VLOOKUP("H"&amp;TEXT(L35,"0"),Punten!$A$1:$E$37,5,FALSE)</f>
        <v>0</v>
      </c>
      <c r="U35">
        <f>VLOOKUP("F"&amp;TEXT(M35,"0"),Punten!$A$2:$E$158,5,FALSE)</f>
        <v>9</v>
      </c>
      <c r="V35">
        <f>SUM(P35:U35)</f>
        <v>9</v>
      </c>
      <c r="W35" t="str">
        <f>N35&amp;A35</f>
        <v>43730B17</v>
      </c>
      <c r="X35">
        <f>IF(F34&lt;&gt;F35,1,X34+1)</f>
        <v>2</v>
      </c>
      <c r="Y35" t="str">
        <f>VLOOKUP(A35,Klasses!$A$2:$B$100,2,FALSE)</f>
        <v>Boys 17/18</v>
      </c>
      <c r="Z35" t="s">
        <v>198</v>
      </c>
      <c r="AA35" t="str">
        <f>F35</f>
        <v>REVOLUTION BMX SHOP TEAM</v>
      </c>
      <c r="AB35" t="str">
        <f>D35</f>
        <v>Maxim VAN ROOSBROECK</v>
      </c>
    </row>
    <row r="36" spans="1:28" x14ac:dyDescent="0.25">
      <c r="A36" t="s">
        <v>65</v>
      </c>
      <c r="B36">
        <v>47037</v>
      </c>
      <c r="C36">
        <v>33</v>
      </c>
      <c r="D36" t="s">
        <v>189</v>
      </c>
      <c r="E36" s="2">
        <v>36687</v>
      </c>
      <c r="F36" t="s">
        <v>70</v>
      </c>
      <c r="G36">
        <v>4</v>
      </c>
      <c r="H36">
        <v>4</v>
      </c>
      <c r="I36">
        <v>6</v>
      </c>
      <c r="L36">
        <v>7</v>
      </c>
      <c r="N36" s="2">
        <v>43730</v>
      </c>
      <c r="O36">
        <f>COUNTIF($W$2:$W$5,W36)</f>
        <v>0</v>
      </c>
      <c r="P36">
        <f>VLOOKUP("M"&amp;TEXT(G36,"0"),Punten!$A$1:$E$37,5,FALSE)</f>
        <v>0</v>
      </c>
      <c r="Q36">
        <f>VLOOKUP("M"&amp;TEXT(H36,"0"),Punten!$A$1:$E$37,5,FALSE)</f>
        <v>0</v>
      </c>
      <c r="R36">
        <f>VLOOKUP("M"&amp;TEXT(I36,"0"),Punten!$A$1:$E$37,5,FALSE)</f>
        <v>0</v>
      </c>
      <c r="S36">
        <f>VLOOKUP("K"&amp;TEXT(M36,"0"),Punten!$A$1:$E$37,5,FALSE)</f>
        <v>0</v>
      </c>
      <c r="T36">
        <f>VLOOKUP("H"&amp;TEXT(L36,"0"),Punten!$A$1:$E$37,5,FALSE)</f>
        <v>0</v>
      </c>
      <c r="U36">
        <f>VLOOKUP("F"&amp;TEXT(M36,"0"),Punten!$A$2:$E$158,5,FALSE)</f>
        <v>0</v>
      </c>
      <c r="V36">
        <f>SUM(P36:U36)</f>
        <v>0</v>
      </c>
      <c r="W36" t="str">
        <f>N36&amp;A36</f>
        <v>43730ME</v>
      </c>
      <c r="X36">
        <f>IF(F35&lt;&gt;F36,1,X35+1)</f>
        <v>3</v>
      </c>
      <c r="Y36" t="str">
        <f>VLOOKUP(A36,Klasses!$A$2:$B$100,2,FALSE)</f>
        <v>Men Elite</v>
      </c>
      <c r="Z36" t="s">
        <v>198</v>
      </c>
      <c r="AA36" t="str">
        <f>F36</f>
        <v>REVOLUTION BMX SHOP TEAM</v>
      </c>
      <c r="AB36" t="str">
        <f>D36</f>
        <v>Yan SLEGERS</v>
      </c>
    </row>
    <row r="37" spans="1:28" x14ac:dyDescent="0.25">
      <c r="A37" t="s">
        <v>65</v>
      </c>
      <c r="B37">
        <v>54183</v>
      </c>
      <c r="C37">
        <v>711</v>
      </c>
      <c r="D37" t="s">
        <v>196</v>
      </c>
      <c r="E37" s="2">
        <v>34571</v>
      </c>
      <c r="F37" t="s">
        <v>70</v>
      </c>
      <c r="G37">
        <v>3</v>
      </c>
      <c r="H37">
        <v>4</v>
      </c>
      <c r="I37">
        <v>6</v>
      </c>
      <c r="L37">
        <v>8</v>
      </c>
      <c r="N37" s="2">
        <v>43730</v>
      </c>
      <c r="O37">
        <f>COUNTIF($W$2:$W$5,W37)</f>
        <v>0</v>
      </c>
      <c r="P37">
        <f>VLOOKUP("M"&amp;TEXT(G37,"0"),Punten!$A$1:$E$37,5,FALSE)</f>
        <v>0</v>
      </c>
      <c r="Q37">
        <f>VLOOKUP("M"&amp;TEXT(H37,"0"),Punten!$A$1:$E$37,5,FALSE)</f>
        <v>0</v>
      </c>
      <c r="R37">
        <f>VLOOKUP("M"&amp;TEXT(I37,"0"),Punten!$A$1:$E$37,5,FALSE)</f>
        <v>0</v>
      </c>
      <c r="S37">
        <f>VLOOKUP("K"&amp;TEXT(M37,"0"),Punten!$A$1:$E$37,5,FALSE)</f>
        <v>0</v>
      </c>
      <c r="T37">
        <f>VLOOKUP("H"&amp;TEXT(L37,"0"),Punten!$A$1:$E$37,5,FALSE)</f>
        <v>0</v>
      </c>
      <c r="U37">
        <f>VLOOKUP("F"&amp;TEXT(M37,"0"),Punten!$A$2:$E$158,5,FALSE)</f>
        <v>0</v>
      </c>
      <c r="V37">
        <f>SUM(P37:U37)</f>
        <v>0</v>
      </c>
      <c r="W37" t="str">
        <f>N37&amp;A37</f>
        <v>43730ME</v>
      </c>
      <c r="X37">
        <f>IF(F36&lt;&gt;F37,1,X36+1)</f>
        <v>4</v>
      </c>
      <c r="Y37" t="str">
        <f>VLOOKUP(A37,Klasses!$A$2:$B$100,2,FALSE)</f>
        <v>Men Elite</v>
      </c>
      <c r="Z37" t="s">
        <v>198</v>
      </c>
      <c r="AA37" t="str">
        <f>F37</f>
        <v>REVOLUTION BMX SHOP TEAM</v>
      </c>
      <c r="AB37" t="str">
        <f>D37</f>
        <v>Ghinio VAN DE WEYER</v>
      </c>
    </row>
    <row r="38" spans="1:28" x14ac:dyDescent="0.25">
      <c r="A38" t="s">
        <v>39</v>
      </c>
      <c r="B38">
        <v>53023</v>
      </c>
      <c r="C38">
        <v>243</v>
      </c>
      <c r="D38" t="s">
        <v>162</v>
      </c>
      <c r="E38" s="2">
        <v>37534</v>
      </c>
      <c r="F38" t="s">
        <v>150</v>
      </c>
      <c r="G38">
        <v>1</v>
      </c>
      <c r="H38">
        <v>2</v>
      </c>
      <c r="I38">
        <v>1</v>
      </c>
      <c r="L38">
        <v>1</v>
      </c>
      <c r="M38">
        <v>4</v>
      </c>
      <c r="N38" s="2">
        <v>43730</v>
      </c>
      <c r="O38">
        <f>COUNTIF($W$2:$W$5,W38)</f>
        <v>0</v>
      </c>
      <c r="P38">
        <f>VLOOKUP("M"&amp;TEXT(G38,"0"),Punten!$A$1:$E$37,5,FALSE)</f>
        <v>0</v>
      </c>
      <c r="Q38">
        <f>VLOOKUP("M"&amp;TEXT(H38,"0"),Punten!$A$1:$E$37,5,FALSE)</f>
        <v>0</v>
      </c>
      <c r="R38">
        <f>VLOOKUP("M"&amp;TEXT(I38,"0"),Punten!$A$1:$E$37,5,FALSE)</f>
        <v>0</v>
      </c>
      <c r="S38">
        <f>VLOOKUP("K"&amp;TEXT(M38,"0"),Punten!$A$1:$E$37,5,FALSE)</f>
        <v>0</v>
      </c>
      <c r="T38">
        <f>VLOOKUP("H"&amp;TEXT(L38,"0"),Punten!$A$1:$E$37,5,FALSE)</f>
        <v>0</v>
      </c>
      <c r="U38">
        <f>VLOOKUP("F"&amp;TEXT(M38,"0"),Punten!$A$2:$E$158,5,FALSE)</f>
        <v>11</v>
      </c>
      <c r="V38">
        <f>SUM(P38:U38)</f>
        <v>11</v>
      </c>
      <c r="W38" t="str">
        <f>N38&amp;A38</f>
        <v>43730B17</v>
      </c>
      <c r="X38">
        <f>IF(F37&lt;&gt;F38,1,X37+1)</f>
        <v>1</v>
      </c>
      <c r="Y38" t="str">
        <f>VLOOKUP(A38,Klasses!$A$2:$B$100,2,FALSE)</f>
        <v>Boys 17/18</v>
      </c>
      <c r="Z38" t="s">
        <v>198</v>
      </c>
      <c r="AA38" t="str">
        <f>F38</f>
        <v>SPEEDCO FACTORY TEAM</v>
      </c>
      <c r="AB38" t="str">
        <f>D38</f>
        <v>Jorrit RUTTEN</v>
      </c>
    </row>
    <row r="39" spans="1:28" x14ac:dyDescent="0.25">
      <c r="A39" t="s">
        <v>46</v>
      </c>
      <c r="B39">
        <v>45788</v>
      </c>
      <c r="C39">
        <v>248</v>
      </c>
      <c r="D39" t="s">
        <v>178</v>
      </c>
      <c r="E39" s="2">
        <v>38260</v>
      </c>
      <c r="F39" t="s">
        <v>150</v>
      </c>
      <c r="G39">
        <v>3</v>
      </c>
      <c r="H39">
        <v>4</v>
      </c>
      <c r="I39">
        <v>6</v>
      </c>
      <c r="M39">
        <v>4</v>
      </c>
      <c r="N39" s="2">
        <v>43730</v>
      </c>
      <c r="O39">
        <f>COUNTIF($W$2:$W$5,W39)</f>
        <v>0</v>
      </c>
      <c r="P39">
        <f>VLOOKUP("M"&amp;TEXT(G39,"0"),Punten!$A$1:$E$37,5,FALSE)</f>
        <v>0</v>
      </c>
      <c r="Q39">
        <f>VLOOKUP("M"&amp;TEXT(H39,"0"),Punten!$A$1:$E$37,5,FALSE)</f>
        <v>0</v>
      </c>
      <c r="R39">
        <f>VLOOKUP("M"&amp;TEXT(I39,"0"),Punten!$A$1:$E$37,5,FALSE)</f>
        <v>0</v>
      </c>
      <c r="S39">
        <f>VLOOKUP("K"&amp;TEXT(M39,"0"),Punten!$A$1:$E$37,5,FALSE)</f>
        <v>0</v>
      </c>
      <c r="T39">
        <f>VLOOKUP("H"&amp;TEXT(L39,"0"),Punten!$A$1:$E$37,5,FALSE)</f>
        <v>0</v>
      </c>
      <c r="U39">
        <f>VLOOKUP("F"&amp;TEXT(M39,"0"),Punten!$A$2:$E$158,5,FALSE)</f>
        <v>11</v>
      </c>
      <c r="V39">
        <f>SUM(P39:U39)</f>
        <v>11</v>
      </c>
      <c r="W39" t="str">
        <f>N39&amp;A39</f>
        <v>43730G15</v>
      </c>
      <c r="X39">
        <f>IF(F38&lt;&gt;F39,1,X38+1)</f>
        <v>2</v>
      </c>
      <c r="Y39" t="str">
        <f>VLOOKUP(A39,Klasses!$A$2:$B$100,2,FALSE)</f>
        <v>Girls 15+</v>
      </c>
      <c r="Z39" t="s">
        <v>198</v>
      </c>
      <c r="AA39" t="str">
        <f>F39</f>
        <v>SPEEDCO FACTORY TEAM</v>
      </c>
      <c r="AB39" t="str">
        <f>D39</f>
        <v>Valerie VOSSEN</v>
      </c>
    </row>
    <row r="40" spans="1:28" x14ac:dyDescent="0.25">
      <c r="A40" t="s">
        <v>46</v>
      </c>
      <c r="B40">
        <v>52322</v>
      </c>
      <c r="C40">
        <v>28</v>
      </c>
      <c r="D40" t="s">
        <v>179</v>
      </c>
      <c r="E40" s="2">
        <v>37681</v>
      </c>
      <c r="F40" t="s">
        <v>150</v>
      </c>
      <c r="G40">
        <v>5</v>
      </c>
      <c r="H40">
        <v>5</v>
      </c>
      <c r="I40">
        <v>4</v>
      </c>
      <c r="M40">
        <v>6</v>
      </c>
      <c r="N40" s="2">
        <v>43730</v>
      </c>
      <c r="O40">
        <f>COUNTIF($W$2:$W$5,W40)</f>
        <v>0</v>
      </c>
      <c r="P40">
        <f>VLOOKUP("M"&amp;TEXT(G40,"0"),Punten!$A$1:$E$37,5,FALSE)</f>
        <v>0</v>
      </c>
      <c r="Q40">
        <f>VLOOKUP("M"&amp;TEXT(H40,"0"),Punten!$A$1:$E$37,5,FALSE)</f>
        <v>0</v>
      </c>
      <c r="R40">
        <f>VLOOKUP("M"&amp;TEXT(I40,"0"),Punten!$A$1:$E$37,5,FALSE)</f>
        <v>0</v>
      </c>
      <c r="S40">
        <f>VLOOKUP("K"&amp;TEXT(M40,"0"),Punten!$A$1:$E$37,5,FALSE)</f>
        <v>0</v>
      </c>
      <c r="T40">
        <f>VLOOKUP("H"&amp;TEXT(L40,"0"),Punten!$A$1:$E$37,5,FALSE)</f>
        <v>0</v>
      </c>
      <c r="U40">
        <f>VLOOKUP("F"&amp;TEXT(M40,"0"),Punten!$A$2:$E$158,5,FALSE)</f>
        <v>7</v>
      </c>
      <c r="V40">
        <f>SUM(P40:U40)</f>
        <v>7</v>
      </c>
      <c r="W40" t="str">
        <f>N40&amp;A40</f>
        <v>43730G15</v>
      </c>
      <c r="X40">
        <f>IF(F39&lt;&gt;F40,1,X39+1)</f>
        <v>3</v>
      </c>
      <c r="Y40" t="str">
        <f>VLOOKUP(A40,Klasses!$A$2:$B$100,2,FALSE)</f>
        <v>Girls 15+</v>
      </c>
      <c r="Z40" t="s">
        <v>198</v>
      </c>
      <c r="AA40" t="str">
        <f>F40</f>
        <v>SPEEDCO FACTORY TEAM</v>
      </c>
      <c r="AB40" t="str">
        <f>D40</f>
        <v>Zoe SCHAERLAEKEN</v>
      </c>
    </row>
    <row r="41" spans="1:28" x14ac:dyDescent="0.25">
      <c r="A41" t="s">
        <v>40</v>
      </c>
      <c r="B41">
        <v>52324</v>
      </c>
      <c r="C41">
        <v>53</v>
      </c>
      <c r="D41" t="s">
        <v>151</v>
      </c>
      <c r="E41" s="2">
        <v>38111</v>
      </c>
      <c r="F41" t="s">
        <v>150</v>
      </c>
      <c r="G41">
        <v>4</v>
      </c>
      <c r="H41">
        <v>3</v>
      </c>
      <c r="I41">
        <v>2</v>
      </c>
      <c r="K41">
        <v>2</v>
      </c>
      <c r="L41">
        <v>4</v>
      </c>
      <c r="M41">
        <v>7</v>
      </c>
      <c r="N41" s="2">
        <v>43730</v>
      </c>
      <c r="O41">
        <f>COUNTIF($W$2:$W$5,W41)</f>
        <v>0</v>
      </c>
      <c r="P41">
        <f>VLOOKUP("M"&amp;TEXT(G41,"0"),Punten!$A$1:$E$37,5,FALSE)</f>
        <v>0</v>
      </c>
      <c r="Q41">
        <f>VLOOKUP("M"&amp;TEXT(H41,"0"),Punten!$A$1:$E$37,5,FALSE)</f>
        <v>0</v>
      </c>
      <c r="R41">
        <f>VLOOKUP("M"&amp;TEXT(I41,"0"),Punten!$A$1:$E$37,5,FALSE)</f>
        <v>0</v>
      </c>
      <c r="S41">
        <f>VLOOKUP("K"&amp;TEXT(M41,"0"),Punten!$A$1:$E$37,5,FALSE)</f>
        <v>0</v>
      </c>
      <c r="T41">
        <f>VLOOKUP("H"&amp;TEXT(L41,"0"),Punten!$A$1:$E$37,5,FALSE)</f>
        <v>0</v>
      </c>
      <c r="U41">
        <f>VLOOKUP("F"&amp;TEXT(M41,"0"),Punten!$A$2:$E$158,5,FALSE)</f>
        <v>6</v>
      </c>
      <c r="V41">
        <f>SUM(P41:U41)</f>
        <v>6</v>
      </c>
      <c r="W41" t="str">
        <f>N41&amp;A41</f>
        <v>43730B15</v>
      </c>
      <c r="X41">
        <f>IF(F40&lt;&gt;F41,1,X40+1)</f>
        <v>4</v>
      </c>
      <c r="Y41" t="str">
        <f>VLOOKUP(A41,Klasses!$A$2:$B$100,2,FALSE)</f>
        <v>Boys 15/16</v>
      </c>
      <c r="Z41" t="s">
        <v>198</v>
      </c>
      <c r="AA41" t="str">
        <f>F41</f>
        <v>SPEEDCO FACTORY TEAM</v>
      </c>
      <c r="AB41" t="str">
        <f>D41</f>
        <v>Kayan SCHAERLAEKEN</v>
      </c>
    </row>
    <row r="42" spans="1:28" x14ac:dyDescent="0.25">
      <c r="A42" t="s">
        <v>41</v>
      </c>
      <c r="B42">
        <v>1049</v>
      </c>
      <c r="C42">
        <v>76</v>
      </c>
      <c r="D42" t="s">
        <v>256</v>
      </c>
      <c r="E42" s="2">
        <v>38392</v>
      </c>
      <c r="F42" t="s">
        <v>98</v>
      </c>
      <c r="G42">
        <v>1</v>
      </c>
      <c r="H42">
        <v>1</v>
      </c>
      <c r="I42">
        <v>1</v>
      </c>
      <c r="L42">
        <v>1</v>
      </c>
      <c r="M42">
        <v>1</v>
      </c>
      <c r="N42" s="2">
        <v>43730</v>
      </c>
      <c r="O42">
        <f>COUNTIF($W$2:$W$5,W42)</f>
        <v>1</v>
      </c>
      <c r="P42">
        <f>VLOOKUP("M"&amp;TEXT(G42,"0"),Punten!$A$1:$E$37,5,FALSE)</f>
        <v>0</v>
      </c>
      <c r="Q42">
        <f>VLOOKUP("M"&amp;TEXT(H42,"0"),Punten!$A$1:$E$37,5,FALSE)</f>
        <v>0</v>
      </c>
      <c r="R42">
        <f>VLOOKUP("M"&amp;TEXT(I42,"0"),Punten!$A$1:$E$37,5,FALSE)</f>
        <v>0</v>
      </c>
      <c r="S42">
        <f>VLOOKUP("K"&amp;TEXT(M42,"0"),Punten!$A$1:$E$37,5,FALSE)</f>
        <v>0</v>
      </c>
      <c r="T42">
        <f>VLOOKUP("H"&amp;TEXT(L42,"0"),Punten!$A$1:$E$37,5,FALSE)</f>
        <v>0</v>
      </c>
      <c r="U42">
        <f>VLOOKUP("F"&amp;TEXT(M42,"0"),Punten!$A$2:$E$158,5,FALSE)</f>
        <v>20</v>
      </c>
      <c r="V42">
        <f>SUM(P42:U42)</f>
        <v>20</v>
      </c>
      <c r="W42" t="str">
        <f>N42&amp;A42</f>
        <v>43730B14</v>
      </c>
      <c r="X42">
        <f>IF(F41&lt;&gt;F42,1,X41+1)</f>
        <v>1</v>
      </c>
      <c r="Y42" t="str">
        <f>VLOOKUP(A42,Klasses!$A$2:$B$100,2,FALSE)</f>
        <v>Boys 14</v>
      </c>
      <c r="Z42" t="s">
        <v>198</v>
      </c>
      <c r="AA42" t="str">
        <f>F42</f>
        <v>SUPERCROSS BVC BIKES BENELUX</v>
      </c>
      <c r="AB42" t="str">
        <f>D42</f>
        <v>Ethane BOURGUIGNON</v>
      </c>
    </row>
    <row r="43" spans="1:28" x14ac:dyDescent="0.25">
      <c r="A43" t="s">
        <v>46</v>
      </c>
      <c r="B43">
        <v>51328</v>
      </c>
      <c r="C43">
        <v>11</v>
      </c>
      <c r="D43" t="s">
        <v>181</v>
      </c>
      <c r="E43" s="2">
        <v>38064</v>
      </c>
      <c r="F43" t="s">
        <v>98</v>
      </c>
      <c r="G43">
        <v>2</v>
      </c>
      <c r="H43">
        <v>2</v>
      </c>
      <c r="I43">
        <v>3</v>
      </c>
      <c r="M43">
        <v>3</v>
      </c>
      <c r="N43" s="2">
        <v>43730</v>
      </c>
      <c r="O43">
        <f>COUNTIF($W$2:$W$5,W43)</f>
        <v>0</v>
      </c>
      <c r="P43">
        <f>VLOOKUP("M"&amp;TEXT(G43,"0"),Punten!$A$1:$E$37,5,FALSE)</f>
        <v>0</v>
      </c>
      <c r="Q43">
        <f>VLOOKUP("M"&amp;TEXT(H43,"0"),Punten!$A$1:$E$37,5,FALSE)</f>
        <v>0</v>
      </c>
      <c r="R43">
        <f>VLOOKUP("M"&amp;TEXT(I43,"0"),Punten!$A$1:$E$37,5,FALSE)</f>
        <v>0</v>
      </c>
      <c r="S43">
        <f>VLOOKUP("K"&amp;TEXT(M43,"0"),Punten!$A$1:$E$37,5,FALSE)</f>
        <v>0</v>
      </c>
      <c r="T43">
        <f>VLOOKUP("H"&amp;TEXT(L43,"0"),Punten!$A$1:$E$37,5,FALSE)</f>
        <v>0</v>
      </c>
      <c r="U43">
        <f>VLOOKUP("F"&amp;TEXT(M43,"0"),Punten!$A$2:$E$158,5,FALSE)</f>
        <v>13</v>
      </c>
      <c r="V43">
        <f>SUM(P43:U43)</f>
        <v>13</v>
      </c>
      <c r="W43" t="str">
        <f>N43&amp;A43</f>
        <v>43730G15</v>
      </c>
      <c r="X43">
        <f>IF(F42&lt;&gt;F43,1,X42+1)</f>
        <v>2</v>
      </c>
      <c r="Y43" t="str">
        <f>VLOOKUP(A43,Klasses!$A$2:$B$100,2,FALSE)</f>
        <v>Girls 15+</v>
      </c>
      <c r="Z43" t="s">
        <v>198</v>
      </c>
      <c r="AA43" t="str">
        <f>F43</f>
        <v>SUPERCROSS BVC BIKES BENELUX</v>
      </c>
      <c r="AB43" t="str">
        <f>D43</f>
        <v>Aiko GOMMERS</v>
      </c>
    </row>
    <row r="44" spans="1:28" x14ac:dyDescent="0.25">
      <c r="A44" t="s">
        <v>43</v>
      </c>
      <c r="B44">
        <v>48042</v>
      </c>
      <c r="C44">
        <v>81</v>
      </c>
      <c r="D44" t="s">
        <v>122</v>
      </c>
      <c r="E44" s="2">
        <v>39128</v>
      </c>
      <c r="F44" t="s">
        <v>98</v>
      </c>
      <c r="G44">
        <v>2</v>
      </c>
      <c r="H44">
        <v>4</v>
      </c>
      <c r="I44">
        <v>1</v>
      </c>
      <c r="L44">
        <v>3</v>
      </c>
      <c r="M44">
        <v>8</v>
      </c>
      <c r="N44" s="2">
        <v>43730</v>
      </c>
      <c r="O44">
        <f>COUNTIF($W$2:$W$5,W44)</f>
        <v>1</v>
      </c>
      <c r="P44">
        <f>VLOOKUP("M"&amp;TEXT(G44,"0"),Punten!$A$1:$E$37,5,FALSE)</f>
        <v>0</v>
      </c>
      <c r="Q44">
        <f>VLOOKUP("M"&amp;TEXT(H44,"0"),Punten!$A$1:$E$37,5,FALSE)</f>
        <v>0</v>
      </c>
      <c r="R44">
        <f>VLOOKUP("M"&amp;TEXT(I44,"0"),Punten!$A$1:$E$37,5,FALSE)</f>
        <v>0</v>
      </c>
      <c r="S44">
        <f>VLOOKUP("K"&amp;TEXT(M44,"0"),Punten!$A$1:$E$37,5,FALSE)</f>
        <v>0</v>
      </c>
      <c r="T44">
        <f>VLOOKUP("H"&amp;TEXT(L44,"0"),Punten!$A$1:$E$37,5,FALSE)</f>
        <v>0</v>
      </c>
      <c r="U44">
        <f>VLOOKUP("F"&amp;TEXT(M44,"0"),Punten!$A$2:$E$158,5,FALSE)</f>
        <v>5</v>
      </c>
      <c r="V44">
        <f>SUM(P44:U44)</f>
        <v>5</v>
      </c>
      <c r="W44" t="str">
        <f>N44&amp;A44</f>
        <v>43730B12</v>
      </c>
      <c r="X44">
        <f>IF(F43&lt;&gt;F44,1,X43+1)</f>
        <v>3</v>
      </c>
      <c r="Y44" t="str">
        <f>VLOOKUP(A44,Klasses!$A$2:$B$100,2,FALSE)</f>
        <v>Boys 12</v>
      </c>
      <c r="Z44" t="s">
        <v>198</v>
      </c>
      <c r="AA44" t="str">
        <f>F44</f>
        <v>SUPERCROSS BVC BIKES BENELUX</v>
      </c>
      <c r="AB44" t="str">
        <f>D44</f>
        <v>Mika OOMS</v>
      </c>
    </row>
    <row r="45" spans="1:28" x14ac:dyDescent="0.25">
      <c r="A45" t="s">
        <v>42</v>
      </c>
      <c r="B45">
        <v>56553</v>
      </c>
      <c r="C45">
        <v>606</v>
      </c>
      <c r="D45" t="s">
        <v>220</v>
      </c>
      <c r="E45" s="2">
        <v>38882</v>
      </c>
      <c r="F45" t="s">
        <v>98</v>
      </c>
      <c r="G45">
        <v>1</v>
      </c>
      <c r="H45">
        <v>3</v>
      </c>
      <c r="I45">
        <v>2</v>
      </c>
      <c r="K45">
        <v>2</v>
      </c>
      <c r="L45">
        <v>3</v>
      </c>
      <c r="M45">
        <v>8</v>
      </c>
      <c r="N45" s="2">
        <v>43730</v>
      </c>
      <c r="O45">
        <f>COUNTIF($W$2:$W$5,W45)</f>
        <v>1</v>
      </c>
      <c r="P45">
        <f>VLOOKUP("M"&amp;TEXT(G45,"0"),Punten!$A$1:$E$37,5,FALSE)</f>
        <v>0</v>
      </c>
      <c r="Q45">
        <f>VLOOKUP("M"&amp;TEXT(H45,"0"),Punten!$A$1:$E$37,5,FALSE)</f>
        <v>0</v>
      </c>
      <c r="R45">
        <f>VLOOKUP("M"&amp;TEXT(I45,"0"),Punten!$A$1:$E$37,5,FALSE)</f>
        <v>0</v>
      </c>
      <c r="S45">
        <f>VLOOKUP("K"&amp;TEXT(M45,"0"),Punten!$A$1:$E$37,5,FALSE)</f>
        <v>0</v>
      </c>
      <c r="T45">
        <f>VLOOKUP("H"&amp;TEXT(L45,"0"),Punten!$A$1:$E$37,5,FALSE)</f>
        <v>0</v>
      </c>
      <c r="U45">
        <f>VLOOKUP("F"&amp;TEXT(M45,"0"),Punten!$A$2:$E$158,5,FALSE)</f>
        <v>5</v>
      </c>
      <c r="V45">
        <f>SUM(P45:U45)</f>
        <v>5</v>
      </c>
      <c r="W45" t="str">
        <f>N45&amp;A45</f>
        <v>43730B13</v>
      </c>
      <c r="X45">
        <f>IF(F44&lt;&gt;F45,1,X44+1)</f>
        <v>4</v>
      </c>
      <c r="Y45" t="str">
        <f>VLOOKUP(A45,Klasses!$A$2:$B$100,2,FALSE)</f>
        <v>Boys 13</v>
      </c>
      <c r="Z45" t="s">
        <v>198</v>
      </c>
      <c r="AA45" t="str">
        <f>F45</f>
        <v>SUPERCROSS BVC BIKES BENELUX</v>
      </c>
      <c r="AB45" t="str">
        <f>D45</f>
        <v>Yorgi PICCART</v>
      </c>
    </row>
    <row r="46" spans="1:28" x14ac:dyDescent="0.25">
      <c r="A46" t="s">
        <v>72</v>
      </c>
      <c r="B46">
        <v>51582</v>
      </c>
      <c r="C46">
        <v>39</v>
      </c>
      <c r="D46" t="s">
        <v>83</v>
      </c>
      <c r="E46" s="2">
        <v>35340</v>
      </c>
      <c r="F46" t="s">
        <v>84</v>
      </c>
      <c r="G46">
        <v>2</v>
      </c>
      <c r="H46">
        <v>2</v>
      </c>
      <c r="I46">
        <v>2</v>
      </c>
      <c r="M46">
        <v>2</v>
      </c>
      <c r="N46" s="2">
        <v>43730</v>
      </c>
      <c r="O46">
        <f>COUNTIF($W$2:$W$5,W46)</f>
        <v>0</v>
      </c>
      <c r="P46">
        <f>VLOOKUP("M"&amp;TEXT(G46,"0"),Punten!$A$1:$E$37,5,FALSE)</f>
        <v>0</v>
      </c>
      <c r="Q46">
        <f>VLOOKUP("M"&amp;TEXT(H46,"0"),Punten!$A$1:$E$37,5,FALSE)</f>
        <v>0</v>
      </c>
      <c r="R46">
        <f>VLOOKUP("M"&amp;TEXT(I46,"0"),Punten!$A$1:$E$37,5,FALSE)</f>
        <v>0</v>
      </c>
      <c r="S46">
        <f>VLOOKUP("K"&amp;TEXT(M46,"0"),Punten!$A$1:$E$37,5,FALSE)</f>
        <v>0</v>
      </c>
      <c r="T46">
        <f>VLOOKUP("H"&amp;TEXT(L46,"0"),Punten!$A$1:$E$37,5,FALSE)</f>
        <v>0</v>
      </c>
      <c r="U46">
        <f>VLOOKUP("F"&amp;TEXT(M46,"0"),Punten!$A$2:$E$158,5,FALSE)</f>
        <v>16</v>
      </c>
      <c r="V46">
        <f>SUM(P46:U46)</f>
        <v>16</v>
      </c>
      <c r="W46" t="str">
        <f>N46&amp;A46</f>
        <v>43730C29</v>
      </c>
      <c r="X46">
        <f>IF(F45&lt;&gt;F46,1,X45+1)</f>
        <v>1</v>
      </c>
      <c r="Y46" t="str">
        <f>VLOOKUP(A46,Klasses!$A$2:$B$100,2,FALSE)</f>
        <v>Cruisers 17-29 jaar</v>
      </c>
      <c r="Z46" t="s">
        <v>198</v>
      </c>
      <c r="AA46" t="str">
        <f>F46</f>
        <v>TARGET BMX TEAM</v>
      </c>
      <c r="AB46" t="str">
        <f>D46</f>
        <v>Jordi VAN BOUCHOUT</v>
      </c>
    </row>
    <row r="47" spans="1:28" x14ac:dyDescent="0.25">
      <c r="A47" t="s">
        <v>42</v>
      </c>
      <c r="B47">
        <v>54181</v>
      </c>
      <c r="C47">
        <v>67</v>
      </c>
      <c r="D47" t="s">
        <v>139</v>
      </c>
      <c r="E47" s="2">
        <v>38894</v>
      </c>
      <c r="F47" t="s">
        <v>84</v>
      </c>
      <c r="G47">
        <v>2</v>
      </c>
      <c r="H47">
        <v>1</v>
      </c>
      <c r="I47">
        <v>1</v>
      </c>
      <c r="K47">
        <v>1</v>
      </c>
      <c r="L47">
        <v>1</v>
      </c>
      <c r="M47">
        <v>3</v>
      </c>
      <c r="N47" s="2">
        <v>43730</v>
      </c>
      <c r="O47">
        <f>COUNTIF($W$2:$W$5,W47)</f>
        <v>1</v>
      </c>
      <c r="P47">
        <f>VLOOKUP("M"&amp;TEXT(G47,"0"),Punten!$A$1:$E$37,5,FALSE)</f>
        <v>0</v>
      </c>
      <c r="Q47">
        <f>VLOOKUP("M"&amp;TEXT(H47,"0"),Punten!$A$1:$E$37,5,FALSE)</f>
        <v>0</v>
      </c>
      <c r="R47">
        <f>VLOOKUP("M"&amp;TEXT(I47,"0"),Punten!$A$1:$E$37,5,FALSE)</f>
        <v>0</v>
      </c>
      <c r="S47">
        <f>VLOOKUP("K"&amp;TEXT(M47,"0"),Punten!$A$1:$E$37,5,FALSE)</f>
        <v>0</v>
      </c>
      <c r="T47">
        <f>VLOOKUP("H"&amp;TEXT(L47,"0"),Punten!$A$1:$E$37,5,FALSE)</f>
        <v>0</v>
      </c>
      <c r="U47">
        <f>VLOOKUP("F"&amp;TEXT(M47,"0"),Punten!$A$2:$E$158,5,FALSE)</f>
        <v>13</v>
      </c>
      <c r="V47">
        <f>SUM(P47:U47)</f>
        <v>13</v>
      </c>
      <c r="W47" t="str">
        <f>N47&amp;A47</f>
        <v>43730B13</v>
      </c>
      <c r="X47">
        <f>IF(F46&lt;&gt;F47,1,X46+1)</f>
        <v>2</v>
      </c>
      <c r="Y47" t="str">
        <f>VLOOKUP(A47,Klasses!$A$2:$B$100,2,FALSE)</f>
        <v>Boys 13</v>
      </c>
      <c r="Z47" t="s">
        <v>198</v>
      </c>
      <c r="AA47" t="str">
        <f>F47</f>
        <v>TARGET BMX TEAM</v>
      </c>
      <c r="AB47" t="str">
        <f>D47</f>
        <v>Ferre T´SEYEN</v>
      </c>
    </row>
    <row r="48" spans="1:28" x14ac:dyDescent="0.25">
      <c r="A48" t="s">
        <v>42</v>
      </c>
      <c r="B48">
        <v>53951</v>
      </c>
      <c r="C48">
        <v>118</v>
      </c>
      <c r="D48" t="s">
        <v>242</v>
      </c>
      <c r="E48" s="2">
        <v>38733</v>
      </c>
      <c r="F48" t="s">
        <v>84</v>
      </c>
      <c r="G48">
        <v>1</v>
      </c>
      <c r="H48">
        <v>2</v>
      </c>
      <c r="I48">
        <v>1</v>
      </c>
      <c r="K48">
        <v>2</v>
      </c>
      <c r="L48">
        <v>1</v>
      </c>
      <c r="M48">
        <v>7</v>
      </c>
      <c r="N48" s="2">
        <v>43730</v>
      </c>
      <c r="O48">
        <f>COUNTIF($W$2:$W$5,W48)</f>
        <v>1</v>
      </c>
      <c r="P48">
        <f>VLOOKUP("M"&amp;TEXT(G48,"0"),Punten!$A$1:$E$37,5,FALSE)</f>
        <v>0</v>
      </c>
      <c r="Q48">
        <f>VLOOKUP("M"&amp;TEXT(H48,"0"),Punten!$A$1:$E$37,5,FALSE)</f>
        <v>0</v>
      </c>
      <c r="R48">
        <f>VLOOKUP("M"&amp;TEXT(I48,"0"),Punten!$A$1:$E$37,5,FALSE)</f>
        <v>0</v>
      </c>
      <c r="S48">
        <f>VLOOKUP("K"&amp;TEXT(M48,"0"),Punten!$A$1:$E$37,5,FALSE)</f>
        <v>0</v>
      </c>
      <c r="T48">
        <f>VLOOKUP("H"&amp;TEXT(L48,"0"),Punten!$A$1:$E$37,5,FALSE)</f>
        <v>0</v>
      </c>
      <c r="U48">
        <f>VLOOKUP("F"&amp;TEXT(M48,"0"),Punten!$A$2:$E$158,5,FALSE)</f>
        <v>6</v>
      </c>
      <c r="V48">
        <f>SUM(P48:U48)</f>
        <v>6</v>
      </c>
      <c r="W48" t="str">
        <f>N48&amp;A48</f>
        <v>43730B13</v>
      </c>
      <c r="X48">
        <f>IF(F47&lt;&gt;F48,1,X47+1)</f>
        <v>3</v>
      </c>
      <c r="Y48" t="str">
        <f>VLOOKUP(A48,Klasses!$A$2:$B$100,2,FALSE)</f>
        <v>Boys 13</v>
      </c>
      <c r="Z48" t="s">
        <v>198</v>
      </c>
      <c r="AA48" t="str">
        <f>F48</f>
        <v>TARGET BMX TEAM</v>
      </c>
      <c r="AB48" t="str">
        <f>D48</f>
        <v>Lowie NULENS</v>
      </c>
    </row>
    <row r="49" spans="1:28" x14ac:dyDescent="0.25">
      <c r="A49" t="s">
        <v>40</v>
      </c>
      <c r="B49">
        <v>48021</v>
      </c>
      <c r="C49">
        <v>16</v>
      </c>
      <c r="D49" t="s">
        <v>224</v>
      </c>
      <c r="E49" s="2">
        <v>38262</v>
      </c>
      <c r="F49" t="s">
        <v>84</v>
      </c>
      <c r="G49">
        <v>2</v>
      </c>
      <c r="H49">
        <v>3</v>
      </c>
      <c r="I49">
        <v>2</v>
      </c>
      <c r="K49">
        <v>3</v>
      </c>
      <c r="L49">
        <v>8</v>
      </c>
      <c r="N49" s="2">
        <v>43730</v>
      </c>
      <c r="O49">
        <f>COUNTIF($W$2:$W$5,W49)</f>
        <v>0</v>
      </c>
      <c r="P49">
        <f>VLOOKUP("M"&amp;TEXT(G49,"0"),Punten!$A$1:$E$37,5,FALSE)</f>
        <v>0</v>
      </c>
      <c r="Q49">
        <f>VLOOKUP("M"&amp;TEXT(H49,"0"),Punten!$A$1:$E$37,5,FALSE)</f>
        <v>0</v>
      </c>
      <c r="R49">
        <f>VLOOKUP("M"&amp;TEXT(I49,"0"),Punten!$A$1:$E$37,5,FALSE)</f>
        <v>0</v>
      </c>
      <c r="S49">
        <f>VLOOKUP("K"&amp;TEXT(M49,"0"),Punten!$A$1:$E$37,5,FALSE)</f>
        <v>0</v>
      </c>
      <c r="T49">
        <f>VLOOKUP("H"&amp;TEXT(L49,"0"),Punten!$A$1:$E$37,5,FALSE)</f>
        <v>0</v>
      </c>
      <c r="U49">
        <f>VLOOKUP("F"&amp;TEXT(M49,"0"),Punten!$A$2:$E$158,5,FALSE)</f>
        <v>0</v>
      </c>
      <c r="V49">
        <f>SUM(P49:U49)</f>
        <v>0</v>
      </c>
      <c r="W49" t="str">
        <f>N49&amp;A49</f>
        <v>43730B15</v>
      </c>
      <c r="X49">
        <f>IF(F48&lt;&gt;F49,1,X48+1)</f>
        <v>4</v>
      </c>
      <c r="Y49" t="str">
        <f>VLOOKUP(A49,Klasses!$A$2:$B$100,2,FALSE)</f>
        <v>Boys 15/16</v>
      </c>
      <c r="Z49" t="s">
        <v>198</v>
      </c>
      <c r="AA49" t="str">
        <f>F49</f>
        <v>TARGET BMX TEAM</v>
      </c>
      <c r="AB49" t="str">
        <f>D49</f>
        <v>Thomas WILLEMS</v>
      </c>
    </row>
    <row r="50" spans="1:28" x14ac:dyDescent="0.25">
      <c r="A50" t="s">
        <v>47</v>
      </c>
      <c r="B50">
        <v>51326</v>
      </c>
      <c r="C50">
        <v>45</v>
      </c>
      <c r="D50" t="s">
        <v>213</v>
      </c>
      <c r="E50" s="2">
        <v>38081</v>
      </c>
      <c r="F50" t="s">
        <v>116</v>
      </c>
      <c r="G50">
        <v>1</v>
      </c>
      <c r="H50">
        <v>1</v>
      </c>
      <c r="I50">
        <v>1</v>
      </c>
      <c r="M50">
        <v>1</v>
      </c>
      <c r="N50" s="2">
        <v>43730</v>
      </c>
      <c r="O50">
        <f>COUNTIF($W$2:$W$5,W50)</f>
        <v>0</v>
      </c>
      <c r="P50">
        <f>VLOOKUP("M"&amp;TEXT(G50,"0"),Punten!$A$1:$E$37,5,FALSE)</f>
        <v>0</v>
      </c>
      <c r="Q50">
        <f>VLOOKUP("M"&amp;TEXT(H50,"0"),Punten!$A$1:$E$37,5,FALSE)</f>
        <v>0</v>
      </c>
      <c r="R50">
        <f>VLOOKUP("M"&amp;TEXT(I50,"0"),Punten!$A$1:$E$37,5,FALSE)</f>
        <v>0</v>
      </c>
      <c r="S50">
        <f>VLOOKUP("K"&amp;TEXT(M50,"0"),Punten!$A$1:$E$37,5,FALSE)</f>
        <v>0</v>
      </c>
      <c r="T50">
        <f>VLOOKUP("H"&amp;TEXT(L50,"0"),Punten!$A$1:$E$37,5,FALSE)</f>
        <v>0</v>
      </c>
      <c r="U50">
        <f>VLOOKUP("F"&amp;TEXT(M50,"0"),Punten!$A$2:$E$158,5,FALSE)</f>
        <v>20</v>
      </c>
      <c r="V50">
        <f>SUM(P50:U50)</f>
        <v>20</v>
      </c>
      <c r="W50" t="str">
        <f>N50&amp;A50</f>
        <v>43730D05</v>
      </c>
      <c r="X50">
        <f>IF(F49&lt;&gt;F50,1,X49+1)</f>
        <v>1</v>
      </c>
      <c r="Y50" t="str">
        <f>VLOOKUP(A50,Klasses!$A$2:$B$100,2,FALSE)</f>
        <v>Dames Cruisers</v>
      </c>
      <c r="Z50" t="s">
        <v>198</v>
      </c>
      <c r="AA50" t="str">
        <f>F50</f>
        <v>TEAM RIFT BMX BELGIUM</v>
      </c>
      <c r="AB50" t="str">
        <f>D50</f>
        <v>Zoë WOLFS</v>
      </c>
    </row>
    <row r="51" spans="1:28" x14ac:dyDescent="0.25">
      <c r="A51" t="s">
        <v>44</v>
      </c>
      <c r="B51">
        <v>51325</v>
      </c>
      <c r="C51">
        <v>93</v>
      </c>
      <c r="D51" t="s">
        <v>170</v>
      </c>
      <c r="E51" s="2">
        <v>39435</v>
      </c>
      <c r="F51" t="s">
        <v>116</v>
      </c>
      <c r="G51">
        <v>2</v>
      </c>
      <c r="H51">
        <v>4</v>
      </c>
      <c r="I51">
        <v>2</v>
      </c>
      <c r="L51">
        <v>2</v>
      </c>
      <c r="M51">
        <v>2</v>
      </c>
      <c r="N51" s="2">
        <v>43730</v>
      </c>
      <c r="O51">
        <f>COUNTIF($W$2:$W$5,W51)</f>
        <v>0</v>
      </c>
      <c r="P51">
        <f>VLOOKUP("M"&amp;TEXT(G51,"0"),Punten!$A$1:$E$37,5,FALSE)</f>
        <v>0</v>
      </c>
      <c r="Q51">
        <f>VLOOKUP("M"&amp;TEXT(H51,"0"),Punten!$A$1:$E$37,5,FALSE)</f>
        <v>0</v>
      </c>
      <c r="R51">
        <f>VLOOKUP("M"&amp;TEXT(I51,"0"),Punten!$A$1:$E$37,5,FALSE)</f>
        <v>0</v>
      </c>
      <c r="S51">
        <f>VLOOKUP("K"&amp;TEXT(M51,"0"),Punten!$A$1:$E$37,5,FALSE)</f>
        <v>0</v>
      </c>
      <c r="T51">
        <f>VLOOKUP("H"&amp;TEXT(L51,"0"),Punten!$A$1:$E$37,5,FALSE)</f>
        <v>0</v>
      </c>
      <c r="U51">
        <f>VLOOKUP("F"&amp;TEXT(M51,"0"),Punten!$A$2:$E$158,5,FALSE)</f>
        <v>16</v>
      </c>
      <c r="V51">
        <f>SUM(P51:U51)</f>
        <v>16</v>
      </c>
      <c r="W51" t="str">
        <f>N51&amp;A51</f>
        <v>43730G11</v>
      </c>
      <c r="X51">
        <f>IF(F50&lt;&gt;F51,1,X50+1)</f>
        <v>2</v>
      </c>
      <c r="Y51" t="str">
        <f>VLOOKUP(A51,Klasses!$A$2:$B$100,2,FALSE)</f>
        <v>Girls 11/12</v>
      </c>
      <c r="Z51" t="s">
        <v>198</v>
      </c>
      <c r="AA51" t="str">
        <f>F51</f>
        <v>TEAM RIFT BMX BELGIUM</v>
      </c>
      <c r="AB51" t="str">
        <f>D51</f>
        <v>Lore WOLFS</v>
      </c>
    </row>
    <row r="52" spans="1:28" x14ac:dyDescent="0.25">
      <c r="A52" t="s">
        <v>41</v>
      </c>
      <c r="B52">
        <v>53025</v>
      </c>
      <c r="C52">
        <v>94</v>
      </c>
      <c r="D52" t="s">
        <v>143</v>
      </c>
      <c r="E52" s="2">
        <v>38380</v>
      </c>
      <c r="F52" t="s">
        <v>116</v>
      </c>
      <c r="G52">
        <v>1</v>
      </c>
      <c r="H52">
        <v>1</v>
      </c>
      <c r="I52">
        <v>1</v>
      </c>
      <c r="L52">
        <v>1</v>
      </c>
      <c r="M52">
        <v>4</v>
      </c>
      <c r="N52" s="2">
        <v>43730</v>
      </c>
      <c r="O52">
        <f>COUNTIF($W$2:$W$5,W52)</f>
        <v>1</v>
      </c>
      <c r="P52">
        <f>VLOOKUP("M"&amp;TEXT(G52,"0"),Punten!$A$1:$E$37,5,FALSE)</f>
        <v>0</v>
      </c>
      <c r="Q52">
        <f>VLOOKUP("M"&amp;TEXT(H52,"0"),Punten!$A$1:$E$37,5,FALSE)</f>
        <v>0</v>
      </c>
      <c r="R52">
        <f>VLOOKUP("M"&amp;TEXT(I52,"0"),Punten!$A$1:$E$37,5,FALSE)</f>
        <v>0</v>
      </c>
      <c r="S52">
        <f>VLOOKUP("K"&amp;TEXT(M52,"0"),Punten!$A$1:$E$37,5,FALSE)</f>
        <v>0</v>
      </c>
      <c r="T52">
        <f>VLOOKUP("H"&amp;TEXT(L52,"0"),Punten!$A$1:$E$37,5,FALSE)</f>
        <v>0</v>
      </c>
      <c r="U52">
        <f>VLOOKUP("F"&amp;TEXT(M52,"0"),Punten!$A$2:$E$158,5,FALSE)</f>
        <v>11</v>
      </c>
      <c r="V52">
        <f>SUM(P52:U52)</f>
        <v>11</v>
      </c>
      <c r="W52" t="str">
        <f>N52&amp;A52</f>
        <v>43730B14</v>
      </c>
      <c r="X52">
        <f>IF(F51&lt;&gt;F52,1,X51+1)</f>
        <v>3</v>
      </c>
      <c r="Y52" t="str">
        <f>VLOOKUP(A52,Klasses!$A$2:$B$100,2,FALSE)</f>
        <v>Boys 14</v>
      </c>
      <c r="Z52" t="s">
        <v>198</v>
      </c>
      <c r="AA52" t="str">
        <f>F52</f>
        <v>TEAM RIFT BMX BELGIUM</v>
      </c>
      <c r="AB52" t="str">
        <f>D52</f>
        <v>Tjörven MERTENS</v>
      </c>
    </row>
    <row r="53" spans="1:28" x14ac:dyDescent="0.25">
      <c r="A53" t="s">
        <v>45</v>
      </c>
      <c r="B53">
        <v>51331</v>
      </c>
      <c r="C53">
        <v>17</v>
      </c>
      <c r="D53" t="s">
        <v>176</v>
      </c>
      <c r="E53" s="2">
        <v>38771</v>
      </c>
      <c r="F53" t="s">
        <v>116</v>
      </c>
      <c r="G53">
        <v>3</v>
      </c>
      <c r="H53">
        <v>2</v>
      </c>
      <c r="I53">
        <v>3</v>
      </c>
      <c r="M53">
        <v>4</v>
      </c>
      <c r="N53" s="2">
        <v>43730</v>
      </c>
      <c r="O53">
        <f>COUNTIF($W$2:$W$5,W53)</f>
        <v>0</v>
      </c>
      <c r="P53">
        <f>VLOOKUP("M"&amp;TEXT(G53,"0"),Punten!$A$1:$E$37,5,FALSE)</f>
        <v>0</v>
      </c>
      <c r="Q53">
        <f>VLOOKUP("M"&amp;TEXT(H53,"0"),Punten!$A$1:$E$37,5,FALSE)</f>
        <v>0</v>
      </c>
      <c r="R53">
        <f>VLOOKUP("M"&amp;TEXT(I53,"0"),Punten!$A$1:$E$37,5,FALSE)</f>
        <v>0</v>
      </c>
      <c r="S53">
        <f>VLOOKUP("K"&amp;TEXT(M53,"0"),Punten!$A$1:$E$37,5,FALSE)</f>
        <v>0</v>
      </c>
      <c r="T53">
        <f>VLOOKUP("H"&amp;TEXT(L53,"0"),Punten!$A$1:$E$37,5,FALSE)</f>
        <v>0</v>
      </c>
      <c r="U53">
        <f>VLOOKUP("F"&amp;TEXT(M53,"0"),Punten!$A$2:$E$158,5,FALSE)</f>
        <v>11</v>
      </c>
      <c r="V53">
        <f>SUM(P53:U53)</f>
        <v>11</v>
      </c>
      <c r="W53" t="str">
        <f>N53&amp;A53</f>
        <v>43730G13</v>
      </c>
      <c r="X53">
        <f>IF(F52&lt;&gt;F53,1,X52+1)</f>
        <v>4</v>
      </c>
      <c r="Y53" t="str">
        <f>VLOOKUP(A53,Klasses!$A$2:$B$100,2,FALSE)</f>
        <v>Girls 13/14</v>
      </c>
      <c r="Z53" t="s">
        <v>198</v>
      </c>
      <c r="AA53" t="str">
        <f>F53</f>
        <v>TEAM RIFT BMX BELGIUM</v>
      </c>
      <c r="AB53" t="str">
        <f>D53</f>
        <v>Lotte WOLFS</v>
      </c>
    </row>
    <row r="54" spans="1:28" x14ac:dyDescent="0.25">
      <c r="A54" t="s">
        <v>43</v>
      </c>
      <c r="B54">
        <v>52325</v>
      </c>
      <c r="C54">
        <v>12</v>
      </c>
      <c r="D54" t="s">
        <v>119</v>
      </c>
      <c r="E54" s="2">
        <v>39235</v>
      </c>
      <c r="F54" t="s">
        <v>120</v>
      </c>
      <c r="G54">
        <v>1</v>
      </c>
      <c r="H54">
        <v>1</v>
      </c>
      <c r="I54">
        <v>1</v>
      </c>
      <c r="L54">
        <v>1</v>
      </c>
      <c r="M54">
        <v>1</v>
      </c>
      <c r="N54" s="2">
        <v>43702</v>
      </c>
      <c r="O54">
        <f>COUNTIF($W$2:$W$5,W54)</f>
        <v>0</v>
      </c>
      <c r="P54">
        <f>VLOOKUP("M"&amp;TEXT(G54,"0"),Punten!$A$1:$E$37,5,FALSE)</f>
        <v>0</v>
      </c>
      <c r="Q54">
        <f>VLOOKUP("M"&amp;TEXT(H54,"0"),Punten!$A$1:$E$37,5,FALSE)</f>
        <v>0</v>
      </c>
      <c r="R54">
        <f>VLOOKUP("M"&amp;TEXT(I54,"0"),Punten!$A$1:$E$37,5,FALSE)</f>
        <v>0</v>
      </c>
      <c r="S54">
        <f>VLOOKUP("K"&amp;TEXT(M54,"0"),Punten!$A$1:$E$37,5,FALSE)</f>
        <v>0</v>
      </c>
      <c r="T54">
        <f>VLOOKUP("H"&amp;TEXT(L54,"0"),Punten!$A$1:$E$37,5,FALSE)</f>
        <v>0</v>
      </c>
      <c r="U54">
        <f>VLOOKUP("F"&amp;TEXT(M54,"0"),Punten!$A$2:$E$158,5,FALSE)</f>
        <v>20</v>
      </c>
      <c r="V54">
        <f>SUM(P54:U54)</f>
        <v>20</v>
      </c>
      <c r="W54" t="str">
        <f>N54&amp;A54</f>
        <v>43702B12</v>
      </c>
      <c r="X54">
        <f>IF(F53&lt;&gt;F54,1,X53+1)</f>
        <v>1</v>
      </c>
      <c r="Y54" t="str">
        <f>VLOOKUP(A54,Klasses!$A$2:$B$100,2,FALSE)</f>
        <v>Boys 12</v>
      </c>
      <c r="Z54" t="s">
        <v>198</v>
      </c>
      <c r="AA54" t="str">
        <f>F54</f>
        <v>2B RACING TEAM</v>
      </c>
      <c r="AB54" t="str">
        <f>D54</f>
        <v>Dries BROUNS</v>
      </c>
    </row>
    <row r="55" spans="1:28" x14ac:dyDescent="0.25">
      <c r="A55" t="s">
        <v>41</v>
      </c>
      <c r="B55">
        <v>52323</v>
      </c>
      <c r="C55">
        <v>51</v>
      </c>
      <c r="D55" t="s">
        <v>144</v>
      </c>
      <c r="E55" s="2">
        <v>38353</v>
      </c>
      <c r="F55" t="s">
        <v>120</v>
      </c>
      <c r="G55">
        <v>3</v>
      </c>
      <c r="H55">
        <v>3</v>
      </c>
      <c r="I55">
        <v>1</v>
      </c>
      <c r="L55">
        <v>3</v>
      </c>
      <c r="M55">
        <v>3</v>
      </c>
      <c r="N55" s="2">
        <v>43702</v>
      </c>
      <c r="O55">
        <f>COUNTIF($W$2:$W$5,W55)</f>
        <v>0</v>
      </c>
      <c r="P55">
        <f>VLOOKUP("M"&amp;TEXT(G55,"0"),Punten!$A$1:$E$37,5,FALSE)</f>
        <v>0</v>
      </c>
      <c r="Q55">
        <f>VLOOKUP("M"&amp;TEXT(H55,"0"),Punten!$A$1:$E$37,5,FALSE)</f>
        <v>0</v>
      </c>
      <c r="R55">
        <f>VLOOKUP("M"&amp;TEXT(I55,"0"),Punten!$A$1:$E$37,5,FALSE)</f>
        <v>0</v>
      </c>
      <c r="S55">
        <f>VLOOKUP("K"&amp;TEXT(M55,"0"),Punten!$A$1:$E$37,5,FALSE)</f>
        <v>0</v>
      </c>
      <c r="T55">
        <f>VLOOKUP("H"&amp;TEXT(L55,"0"),Punten!$A$1:$E$37,5,FALSE)</f>
        <v>0</v>
      </c>
      <c r="U55">
        <f>VLOOKUP("F"&amp;TEXT(M55,"0"),Punten!$A$2:$E$158,5,FALSE)</f>
        <v>13</v>
      </c>
      <c r="V55">
        <f>SUM(P55:U55)</f>
        <v>13</v>
      </c>
      <c r="W55" t="str">
        <f>N55&amp;A55</f>
        <v>43702B14</v>
      </c>
      <c r="X55">
        <f>IF(F54&lt;&gt;F55,1,X54+1)</f>
        <v>2</v>
      </c>
      <c r="Y55" t="str">
        <f>VLOOKUP(A55,Klasses!$A$2:$B$100,2,FALSE)</f>
        <v>Boys 14</v>
      </c>
      <c r="Z55" t="s">
        <v>198</v>
      </c>
      <c r="AA55" t="str">
        <f>F55</f>
        <v>2B RACING TEAM</v>
      </c>
      <c r="AB55" t="str">
        <f>D55</f>
        <v>Dieter BROUNS</v>
      </c>
    </row>
    <row r="56" spans="1:28" x14ac:dyDescent="0.25">
      <c r="A56" t="s">
        <v>44</v>
      </c>
      <c r="B56">
        <v>45767</v>
      </c>
      <c r="C56">
        <v>7</v>
      </c>
      <c r="D56" t="s">
        <v>169</v>
      </c>
      <c r="E56" s="2">
        <v>39094</v>
      </c>
      <c r="F56" t="s">
        <v>118</v>
      </c>
      <c r="G56">
        <v>1</v>
      </c>
      <c r="H56">
        <v>1</v>
      </c>
      <c r="I56">
        <v>1</v>
      </c>
      <c r="M56">
        <v>1</v>
      </c>
      <c r="N56" s="2">
        <v>43702</v>
      </c>
      <c r="O56">
        <f>COUNTIF($W$2:$W$5,W56)</f>
        <v>0</v>
      </c>
      <c r="P56">
        <f>VLOOKUP("M"&amp;TEXT(G56,"0"),Punten!$A$1:$E$37,5,FALSE)</f>
        <v>0</v>
      </c>
      <c r="Q56">
        <f>VLOOKUP("M"&amp;TEXT(H56,"0"),Punten!$A$1:$E$37,5,FALSE)</f>
        <v>0</v>
      </c>
      <c r="R56">
        <f>VLOOKUP("M"&amp;TEXT(I56,"0"),Punten!$A$1:$E$37,5,FALSE)</f>
        <v>0</v>
      </c>
      <c r="S56">
        <f>VLOOKUP("K"&amp;TEXT(M56,"0"),Punten!$A$1:$E$37,5,FALSE)</f>
        <v>0</v>
      </c>
      <c r="T56">
        <f>VLOOKUP("H"&amp;TEXT(L56,"0"),Punten!$A$1:$E$37,5,FALSE)</f>
        <v>0</v>
      </c>
      <c r="U56">
        <f>VLOOKUP("F"&amp;TEXT(M56,"0"),Punten!$A$2:$E$158,5,FALSE)</f>
        <v>20</v>
      </c>
      <c r="V56">
        <f>SUM(P56:U56)</f>
        <v>20</v>
      </c>
      <c r="W56" t="str">
        <f>N56&amp;A56</f>
        <v>43702G11</v>
      </c>
      <c r="X56">
        <f>IF(F55&lt;&gt;F56,1,X55+1)</f>
        <v>1</v>
      </c>
      <c r="Y56" t="str">
        <f>VLOOKUP(A56,Klasses!$A$2:$B$100,2,FALSE)</f>
        <v>Girls 11/12</v>
      </c>
      <c r="Z56" t="s">
        <v>198</v>
      </c>
      <c r="AA56" t="str">
        <f>F56</f>
        <v>BJORN WYNANTS BMX TEAM</v>
      </c>
      <c r="AB56" t="str">
        <f>D56</f>
        <v>Sanne LUMBEECK</v>
      </c>
    </row>
    <row r="57" spans="1:28" x14ac:dyDescent="0.25">
      <c r="A57" t="s">
        <v>42</v>
      </c>
      <c r="B57">
        <v>45679</v>
      </c>
      <c r="C57">
        <v>76</v>
      </c>
      <c r="D57" t="s">
        <v>140</v>
      </c>
      <c r="E57" s="2">
        <v>38866</v>
      </c>
      <c r="F57" t="s">
        <v>118</v>
      </c>
      <c r="G57">
        <v>1</v>
      </c>
      <c r="H57">
        <v>2</v>
      </c>
      <c r="I57">
        <v>1</v>
      </c>
      <c r="L57">
        <v>1</v>
      </c>
      <c r="M57">
        <v>3</v>
      </c>
      <c r="N57" s="2">
        <v>43702</v>
      </c>
      <c r="O57">
        <f>COUNTIF($W$2:$W$5,W57)</f>
        <v>0</v>
      </c>
      <c r="P57">
        <f>VLOOKUP("M"&amp;TEXT(G57,"0"),Punten!$A$1:$E$37,5,FALSE)</f>
        <v>0</v>
      </c>
      <c r="Q57">
        <f>VLOOKUP("M"&amp;TEXT(H57,"0"),Punten!$A$1:$E$37,5,FALSE)</f>
        <v>0</v>
      </c>
      <c r="R57">
        <f>VLOOKUP("M"&amp;TEXT(I57,"0"),Punten!$A$1:$E$37,5,FALSE)</f>
        <v>0</v>
      </c>
      <c r="S57">
        <f>VLOOKUP("K"&amp;TEXT(M57,"0"),Punten!$A$1:$E$37,5,FALSE)</f>
        <v>0</v>
      </c>
      <c r="T57">
        <f>VLOOKUP("H"&amp;TEXT(L57,"0"),Punten!$A$1:$E$37,5,FALSE)</f>
        <v>0</v>
      </c>
      <c r="U57">
        <f>VLOOKUP("F"&amp;TEXT(M57,"0"),Punten!$A$2:$E$158,5,FALSE)</f>
        <v>13</v>
      </c>
      <c r="V57">
        <f>SUM(P57:U57)</f>
        <v>13</v>
      </c>
      <c r="W57" t="str">
        <f>N57&amp;A57</f>
        <v>43702B13</v>
      </c>
      <c r="X57">
        <f>IF(F56&lt;&gt;F57,1,X56+1)</f>
        <v>2</v>
      </c>
      <c r="Y57" t="str">
        <f>VLOOKUP(A57,Klasses!$A$2:$B$100,2,FALSE)</f>
        <v>Boys 13</v>
      </c>
      <c r="Z57" t="s">
        <v>198</v>
      </c>
      <c r="AA57" t="str">
        <f>F57</f>
        <v>BJORN WYNANTS BMX TEAM</v>
      </c>
      <c r="AB57" t="str">
        <f>D57</f>
        <v>Rune ROEFS</v>
      </c>
    </row>
    <row r="58" spans="1:28" x14ac:dyDescent="0.25">
      <c r="A58" t="s">
        <v>41</v>
      </c>
      <c r="B58">
        <v>48601</v>
      </c>
      <c r="C58">
        <v>65</v>
      </c>
      <c r="D58" t="s">
        <v>147</v>
      </c>
      <c r="E58" s="2">
        <v>38559</v>
      </c>
      <c r="F58" t="s">
        <v>118</v>
      </c>
      <c r="G58">
        <v>2</v>
      </c>
      <c r="H58">
        <v>1</v>
      </c>
      <c r="I58">
        <v>1</v>
      </c>
      <c r="L58">
        <v>2</v>
      </c>
      <c r="M58">
        <v>6</v>
      </c>
      <c r="N58" s="2">
        <v>43702</v>
      </c>
      <c r="O58">
        <f>COUNTIF($W$2:$W$5,W58)</f>
        <v>0</v>
      </c>
      <c r="P58">
        <f>VLOOKUP("M"&amp;TEXT(G58,"0"),Punten!$A$1:$E$37,5,FALSE)</f>
        <v>0</v>
      </c>
      <c r="Q58">
        <f>VLOOKUP("M"&amp;TEXT(H58,"0"),Punten!$A$1:$E$37,5,FALSE)</f>
        <v>0</v>
      </c>
      <c r="R58">
        <f>VLOOKUP("M"&amp;TEXT(I58,"0"),Punten!$A$1:$E$37,5,FALSE)</f>
        <v>0</v>
      </c>
      <c r="S58">
        <f>VLOOKUP("K"&amp;TEXT(M58,"0"),Punten!$A$1:$E$37,5,FALSE)</f>
        <v>0</v>
      </c>
      <c r="T58">
        <f>VLOOKUP("H"&amp;TEXT(L58,"0"),Punten!$A$1:$E$37,5,FALSE)</f>
        <v>0</v>
      </c>
      <c r="U58">
        <f>VLOOKUP("F"&amp;TEXT(M58,"0"),Punten!$A$2:$E$158,5,FALSE)</f>
        <v>7</v>
      </c>
      <c r="V58">
        <f>SUM(P58:U58)</f>
        <v>7</v>
      </c>
      <c r="W58" t="str">
        <f>N58&amp;A58</f>
        <v>43702B14</v>
      </c>
      <c r="X58">
        <f>IF(F57&lt;&gt;F58,1,X57+1)</f>
        <v>3</v>
      </c>
      <c r="Y58" t="str">
        <f>VLOOKUP(A58,Klasses!$A$2:$B$100,2,FALSE)</f>
        <v>Boys 14</v>
      </c>
      <c r="Z58" t="s">
        <v>198</v>
      </c>
      <c r="AA58" t="str">
        <f>F58</f>
        <v>BJORN WYNANTS BMX TEAM</v>
      </c>
      <c r="AB58" t="str">
        <f>D58</f>
        <v>Nathan DE FAUW</v>
      </c>
    </row>
    <row r="59" spans="1:28" x14ac:dyDescent="0.25">
      <c r="A59" t="s">
        <v>39</v>
      </c>
      <c r="B59">
        <v>56432</v>
      </c>
      <c r="C59">
        <v>86</v>
      </c>
      <c r="D59" t="s">
        <v>269</v>
      </c>
      <c r="E59" s="2">
        <v>37054</v>
      </c>
      <c r="F59" t="s">
        <v>118</v>
      </c>
      <c r="G59">
        <v>2</v>
      </c>
      <c r="H59">
        <v>1</v>
      </c>
      <c r="I59">
        <v>1</v>
      </c>
      <c r="M59">
        <v>8</v>
      </c>
      <c r="N59" s="2">
        <v>43702</v>
      </c>
      <c r="O59">
        <f>COUNTIF($W$2:$W$5,W59)</f>
        <v>0</v>
      </c>
      <c r="P59">
        <f>VLOOKUP("M"&amp;TEXT(G59,"0"),Punten!$A$1:$E$37,5,FALSE)</f>
        <v>0</v>
      </c>
      <c r="Q59">
        <f>VLOOKUP("M"&amp;TEXT(H59,"0"),Punten!$A$1:$E$37,5,FALSE)</f>
        <v>0</v>
      </c>
      <c r="R59">
        <f>VLOOKUP("M"&amp;TEXT(I59,"0"),Punten!$A$1:$E$37,5,FALSE)</f>
        <v>0</v>
      </c>
      <c r="S59">
        <f>VLOOKUP("K"&amp;TEXT(M59,"0"),Punten!$A$1:$E$37,5,FALSE)</f>
        <v>0</v>
      </c>
      <c r="T59">
        <f>VLOOKUP("H"&amp;TEXT(L59,"0"),Punten!$A$1:$E$37,5,FALSE)</f>
        <v>0</v>
      </c>
      <c r="U59">
        <f>VLOOKUP("F"&amp;TEXT(M59,"0"),Punten!$A$2:$E$158,5,FALSE)</f>
        <v>5</v>
      </c>
      <c r="V59">
        <f>SUM(P59:U59)</f>
        <v>5</v>
      </c>
      <c r="W59" t="str">
        <f>N59&amp;A59</f>
        <v>43702B17</v>
      </c>
      <c r="X59">
        <f>IF(F58&lt;&gt;F59,1,X58+1)</f>
        <v>4</v>
      </c>
      <c r="Y59" t="str">
        <f>VLOOKUP(A59,Klasses!$A$2:$B$100,2,FALSE)</f>
        <v>Boys 17/18</v>
      </c>
      <c r="Z59" t="s">
        <v>198</v>
      </c>
      <c r="AA59" t="str">
        <f>F59</f>
        <v>BJORN WYNANTS BMX TEAM</v>
      </c>
      <c r="AB59" t="str">
        <f>D59</f>
        <v>Brent SOMMEN</v>
      </c>
    </row>
    <row r="60" spans="1:28" x14ac:dyDescent="0.25">
      <c r="A60" t="s">
        <v>43</v>
      </c>
      <c r="B60">
        <v>48035</v>
      </c>
      <c r="C60">
        <v>115</v>
      </c>
      <c r="D60" t="s">
        <v>124</v>
      </c>
      <c r="E60" s="2">
        <v>39214</v>
      </c>
      <c r="F60" t="s">
        <v>125</v>
      </c>
      <c r="G60">
        <v>2</v>
      </c>
      <c r="H60">
        <v>3</v>
      </c>
      <c r="I60">
        <v>1</v>
      </c>
      <c r="L60">
        <v>3</v>
      </c>
      <c r="M60">
        <v>7</v>
      </c>
      <c r="N60" s="2">
        <v>43702</v>
      </c>
      <c r="O60">
        <f>COUNTIF($W$2:$W$5,W60)</f>
        <v>0</v>
      </c>
      <c r="P60">
        <f>VLOOKUP("M"&amp;TEXT(G60,"0"),Punten!$A$1:$E$37,5,FALSE)</f>
        <v>0</v>
      </c>
      <c r="Q60">
        <f>VLOOKUP("M"&amp;TEXT(H60,"0"),Punten!$A$1:$E$37,5,FALSE)</f>
        <v>0</v>
      </c>
      <c r="R60">
        <f>VLOOKUP("M"&amp;TEXT(I60,"0"),Punten!$A$1:$E$37,5,FALSE)</f>
        <v>0</v>
      </c>
      <c r="S60">
        <f>VLOOKUP("K"&amp;TEXT(M60,"0"),Punten!$A$1:$E$37,5,FALSE)</f>
        <v>0</v>
      </c>
      <c r="T60">
        <f>VLOOKUP("H"&amp;TEXT(L60,"0"),Punten!$A$1:$E$37,5,FALSE)</f>
        <v>0</v>
      </c>
      <c r="U60">
        <f>VLOOKUP("F"&amp;TEXT(M60,"0"),Punten!$A$2:$E$158,5,FALSE)</f>
        <v>6</v>
      </c>
      <c r="V60">
        <f>SUM(P60:U60)</f>
        <v>6</v>
      </c>
      <c r="W60" t="str">
        <f>N60&amp;A60</f>
        <v>43702B12</v>
      </c>
      <c r="X60">
        <f>IF(F59&lt;&gt;F60,1,X59+1)</f>
        <v>1</v>
      </c>
      <c r="Y60" t="str">
        <f>VLOOKUP(A60,Klasses!$A$2:$B$100,2,FALSE)</f>
        <v>Boys 12</v>
      </c>
      <c r="Z60" t="s">
        <v>198</v>
      </c>
      <c r="AA60" t="str">
        <f>F60</f>
        <v>BMX TEAM PRO LEGEND BELGIUM</v>
      </c>
      <c r="AB60" t="str">
        <f>D60</f>
        <v>Geoffrey DE WIT</v>
      </c>
    </row>
    <row r="61" spans="1:28" x14ac:dyDescent="0.25">
      <c r="A61" t="s">
        <v>42</v>
      </c>
      <c r="B61">
        <v>51014</v>
      </c>
      <c r="C61">
        <v>89</v>
      </c>
      <c r="D61" t="s">
        <v>128</v>
      </c>
      <c r="E61" s="2">
        <v>38813</v>
      </c>
      <c r="F61" t="s">
        <v>125</v>
      </c>
      <c r="G61">
        <v>2</v>
      </c>
      <c r="H61">
        <v>3</v>
      </c>
      <c r="I61">
        <v>3</v>
      </c>
      <c r="L61">
        <v>8</v>
      </c>
      <c r="N61" s="2">
        <v>43702</v>
      </c>
      <c r="O61">
        <f>COUNTIF($W$2:$W$5,W61)</f>
        <v>0</v>
      </c>
      <c r="P61">
        <f>VLOOKUP("M"&amp;TEXT(G61,"0"),Punten!$A$1:$E$37,5,FALSE)</f>
        <v>0</v>
      </c>
      <c r="Q61">
        <f>VLOOKUP("M"&amp;TEXT(H61,"0"),Punten!$A$1:$E$37,5,FALSE)</f>
        <v>0</v>
      </c>
      <c r="R61">
        <f>VLOOKUP("M"&amp;TEXT(I61,"0"),Punten!$A$1:$E$37,5,FALSE)</f>
        <v>0</v>
      </c>
      <c r="S61">
        <f>VLOOKUP("K"&amp;TEXT(M61,"0"),Punten!$A$1:$E$37,5,FALSE)</f>
        <v>0</v>
      </c>
      <c r="T61">
        <f>VLOOKUP("H"&amp;TEXT(L61,"0"),Punten!$A$1:$E$37,5,FALSE)</f>
        <v>0</v>
      </c>
      <c r="U61">
        <f>VLOOKUP("F"&amp;TEXT(M61,"0"),Punten!$A$2:$E$158,5,FALSE)</f>
        <v>0</v>
      </c>
      <c r="V61">
        <f>SUM(P61:U61)</f>
        <v>0</v>
      </c>
      <c r="W61" t="str">
        <f>N61&amp;A61</f>
        <v>43702B13</v>
      </c>
      <c r="X61">
        <f>IF(F60&lt;&gt;F61,1,X60+1)</f>
        <v>2</v>
      </c>
      <c r="Y61" t="str">
        <f>VLOOKUP(A61,Klasses!$A$2:$B$100,2,FALSE)</f>
        <v>Boys 13</v>
      </c>
      <c r="Z61" t="s">
        <v>198</v>
      </c>
      <c r="AA61" t="str">
        <f>F61</f>
        <v>BMX TEAM PRO LEGEND BELGIUM</v>
      </c>
      <c r="AB61" t="str">
        <f>D61</f>
        <v>Mats FOBE</v>
      </c>
    </row>
    <row r="62" spans="1:28" x14ac:dyDescent="0.25">
      <c r="A62" t="s">
        <v>41</v>
      </c>
      <c r="B62">
        <v>48044</v>
      </c>
      <c r="C62">
        <v>40</v>
      </c>
      <c r="D62" t="s">
        <v>142</v>
      </c>
      <c r="E62" s="2">
        <v>38697</v>
      </c>
      <c r="F62" t="s">
        <v>125</v>
      </c>
      <c r="G62">
        <v>6</v>
      </c>
      <c r="H62">
        <v>3</v>
      </c>
      <c r="I62">
        <v>4</v>
      </c>
      <c r="L62">
        <v>7</v>
      </c>
      <c r="N62" s="2">
        <v>43702</v>
      </c>
      <c r="O62">
        <f>COUNTIF($W$2:$W$5,W62)</f>
        <v>0</v>
      </c>
      <c r="P62">
        <f>VLOOKUP("M"&amp;TEXT(G62,"0"),Punten!$A$1:$E$37,5,FALSE)</f>
        <v>0</v>
      </c>
      <c r="Q62">
        <f>VLOOKUP("M"&amp;TEXT(H62,"0"),Punten!$A$1:$E$37,5,FALSE)</f>
        <v>0</v>
      </c>
      <c r="R62">
        <f>VLOOKUP("M"&amp;TEXT(I62,"0"),Punten!$A$1:$E$37,5,FALSE)</f>
        <v>0</v>
      </c>
      <c r="S62">
        <f>VLOOKUP("K"&amp;TEXT(M62,"0"),Punten!$A$1:$E$37,5,FALSE)</f>
        <v>0</v>
      </c>
      <c r="T62">
        <f>VLOOKUP("H"&amp;TEXT(L62,"0"),Punten!$A$1:$E$37,5,FALSE)</f>
        <v>0</v>
      </c>
      <c r="U62">
        <f>VLOOKUP("F"&amp;TEXT(M62,"0"),Punten!$A$2:$E$158,5,FALSE)</f>
        <v>0</v>
      </c>
      <c r="V62">
        <f>SUM(P62:U62)</f>
        <v>0</v>
      </c>
      <c r="W62" t="str">
        <f>N62&amp;A62</f>
        <v>43702B14</v>
      </c>
      <c r="X62">
        <f>IF(F61&lt;&gt;F62,1,X61+1)</f>
        <v>3</v>
      </c>
      <c r="Y62" t="str">
        <f>VLOOKUP(A62,Klasses!$A$2:$B$100,2,FALSE)</f>
        <v>Boys 14</v>
      </c>
      <c r="Z62" t="s">
        <v>198</v>
      </c>
      <c r="AA62" t="str">
        <f>F62</f>
        <v>BMX TEAM PRO LEGEND BELGIUM</v>
      </c>
      <c r="AB62" t="str">
        <f>D62</f>
        <v>Jens HUYBRECHTS</v>
      </c>
    </row>
    <row r="63" spans="1:28" x14ac:dyDescent="0.25">
      <c r="A63" t="s">
        <v>38</v>
      </c>
      <c r="B63">
        <v>48603</v>
      </c>
      <c r="C63">
        <v>444</v>
      </c>
      <c r="D63" t="s">
        <v>229</v>
      </c>
      <c r="E63" s="2">
        <v>35250</v>
      </c>
      <c r="F63" t="s">
        <v>81</v>
      </c>
      <c r="G63">
        <v>1</v>
      </c>
      <c r="H63">
        <v>1</v>
      </c>
      <c r="I63">
        <v>1</v>
      </c>
      <c r="M63">
        <v>1</v>
      </c>
      <c r="N63" s="2">
        <v>43702</v>
      </c>
      <c r="O63">
        <f>COUNTIF($W$2:$W$5,W63)</f>
        <v>0</v>
      </c>
      <c r="P63">
        <f>VLOOKUP("M"&amp;TEXT(G63,"0"),Punten!$A$1:$E$37,5,FALSE)</f>
        <v>0</v>
      </c>
      <c r="Q63">
        <f>VLOOKUP("M"&amp;TEXT(H63,"0"),Punten!$A$1:$E$37,5,FALSE)</f>
        <v>0</v>
      </c>
      <c r="R63">
        <f>VLOOKUP("M"&amp;TEXT(I63,"0"),Punten!$A$1:$E$37,5,FALSE)</f>
        <v>0</v>
      </c>
      <c r="S63">
        <f>VLOOKUP("K"&amp;TEXT(M63,"0"),Punten!$A$1:$E$37,5,FALSE)</f>
        <v>0</v>
      </c>
      <c r="T63">
        <f>VLOOKUP("H"&amp;TEXT(L63,"0"),Punten!$A$1:$E$37,5,FALSE)</f>
        <v>0</v>
      </c>
      <c r="U63">
        <f>VLOOKUP("F"&amp;TEXT(M63,"0"),Punten!$A$2:$E$158,5,FALSE)</f>
        <v>20</v>
      </c>
      <c r="V63">
        <f>SUM(P63:U63)</f>
        <v>20</v>
      </c>
      <c r="W63" t="str">
        <f>N63&amp;A63</f>
        <v>43702B19</v>
      </c>
      <c r="X63">
        <f>IF(F62&lt;&gt;F63,1,X62+1)</f>
        <v>1</v>
      </c>
      <c r="Y63" t="str">
        <f>VLOOKUP(A63,Klasses!$A$2:$B$100,2,FALSE)</f>
        <v>Boys 19+</v>
      </c>
      <c r="Z63" t="s">
        <v>198</v>
      </c>
      <c r="AA63" t="str">
        <f>F63</f>
        <v>BMXEMOTION TEAM</v>
      </c>
      <c r="AB63" t="str">
        <f>D63</f>
        <v>Jari CAMMANS</v>
      </c>
    </row>
    <row r="64" spans="1:28" x14ac:dyDescent="0.25">
      <c r="A64" t="s">
        <v>72</v>
      </c>
      <c r="B64">
        <v>45838</v>
      </c>
      <c r="C64">
        <v>15</v>
      </c>
      <c r="D64" t="s">
        <v>80</v>
      </c>
      <c r="E64" s="2">
        <v>36789</v>
      </c>
      <c r="F64" t="s">
        <v>81</v>
      </c>
      <c r="G64">
        <v>1</v>
      </c>
      <c r="H64">
        <v>1</v>
      </c>
      <c r="I64">
        <v>1</v>
      </c>
      <c r="M64">
        <v>1</v>
      </c>
      <c r="N64" s="2">
        <v>43702</v>
      </c>
      <c r="O64">
        <f>COUNTIF($W$2:$W$5,W64)</f>
        <v>0</v>
      </c>
      <c r="P64">
        <f>VLOOKUP("M"&amp;TEXT(G64,"0"),Punten!$A$1:$E$37,5,FALSE)</f>
        <v>0</v>
      </c>
      <c r="Q64">
        <f>VLOOKUP("M"&amp;TEXT(H64,"0"),Punten!$A$1:$E$37,5,FALSE)</f>
        <v>0</v>
      </c>
      <c r="R64">
        <f>VLOOKUP("M"&amp;TEXT(I64,"0"),Punten!$A$1:$E$37,5,FALSE)</f>
        <v>0</v>
      </c>
      <c r="S64">
        <f>VLOOKUP("K"&amp;TEXT(M64,"0"),Punten!$A$1:$E$37,5,FALSE)</f>
        <v>0</v>
      </c>
      <c r="T64">
        <f>VLOOKUP("H"&amp;TEXT(L64,"0"),Punten!$A$1:$E$37,5,FALSE)</f>
        <v>0</v>
      </c>
      <c r="U64">
        <f>VLOOKUP("F"&amp;TEXT(M64,"0"),Punten!$A$2:$E$158,5,FALSE)</f>
        <v>20</v>
      </c>
      <c r="V64">
        <f>SUM(P64:U64)</f>
        <v>20</v>
      </c>
      <c r="W64" t="str">
        <f>N64&amp;A64</f>
        <v>43702C29</v>
      </c>
      <c r="X64">
        <f>IF(F63&lt;&gt;F64,1,X63+1)</f>
        <v>2</v>
      </c>
      <c r="Y64" t="str">
        <f>VLOOKUP(A64,Klasses!$A$2:$B$100,2,FALSE)</f>
        <v>Cruisers 17-29 jaar</v>
      </c>
      <c r="Z64" t="s">
        <v>198</v>
      </c>
      <c r="AA64" t="str">
        <f>F64</f>
        <v>BMXEMOTION TEAM</v>
      </c>
      <c r="AB64" t="str">
        <f>D64</f>
        <v>Robbe VERSCHUEREN</v>
      </c>
    </row>
    <row r="65" spans="1:28" x14ac:dyDescent="0.25">
      <c r="A65" t="s">
        <v>47</v>
      </c>
      <c r="B65">
        <v>52327</v>
      </c>
      <c r="C65">
        <v>15</v>
      </c>
      <c r="D65" t="s">
        <v>211</v>
      </c>
      <c r="E65" s="2">
        <v>37308</v>
      </c>
      <c r="F65" t="s">
        <v>81</v>
      </c>
      <c r="G65">
        <v>2</v>
      </c>
      <c r="H65">
        <v>4</v>
      </c>
      <c r="I65">
        <v>2</v>
      </c>
      <c r="M65">
        <v>3</v>
      </c>
      <c r="N65" s="2">
        <v>43702</v>
      </c>
      <c r="O65">
        <f>COUNTIF($W$2:$W$5,W65)</f>
        <v>0</v>
      </c>
      <c r="P65">
        <f>VLOOKUP("M"&amp;TEXT(G65,"0"),Punten!$A$1:$E$37,5,FALSE)</f>
        <v>0</v>
      </c>
      <c r="Q65">
        <f>VLOOKUP("M"&amp;TEXT(H65,"0"),Punten!$A$1:$E$37,5,FALSE)</f>
        <v>0</v>
      </c>
      <c r="R65">
        <f>VLOOKUP("M"&amp;TEXT(I65,"0"),Punten!$A$1:$E$37,5,FALSE)</f>
        <v>0</v>
      </c>
      <c r="S65">
        <f>VLOOKUP("K"&amp;TEXT(M65,"0"),Punten!$A$1:$E$37,5,FALSE)</f>
        <v>0</v>
      </c>
      <c r="T65">
        <f>VLOOKUP("H"&amp;TEXT(L65,"0"),Punten!$A$1:$E$37,5,FALSE)</f>
        <v>0</v>
      </c>
      <c r="U65">
        <f>VLOOKUP("F"&amp;TEXT(M65,"0"),Punten!$A$2:$E$158,5,FALSE)</f>
        <v>13</v>
      </c>
      <c r="V65">
        <f>SUM(P65:U65)</f>
        <v>13</v>
      </c>
      <c r="W65" t="str">
        <f>N65&amp;A65</f>
        <v>43702D05</v>
      </c>
      <c r="X65">
        <f>IF(F64&lt;&gt;F65,1,X64+1)</f>
        <v>3</v>
      </c>
      <c r="Y65" t="str">
        <f>VLOOKUP(A65,Klasses!$A$2:$B$100,2,FALSE)</f>
        <v>Dames Cruisers</v>
      </c>
      <c r="Z65" t="s">
        <v>198</v>
      </c>
      <c r="AA65" t="str">
        <f>F65</f>
        <v>BMXEMOTION TEAM</v>
      </c>
      <c r="AB65" t="str">
        <f>D65</f>
        <v>Britt BAETENS</v>
      </c>
    </row>
    <row r="66" spans="1:28" x14ac:dyDescent="0.25">
      <c r="A66" t="s">
        <v>65</v>
      </c>
      <c r="B66">
        <v>45820</v>
      </c>
      <c r="C66">
        <v>26</v>
      </c>
      <c r="D66" t="s">
        <v>191</v>
      </c>
      <c r="E66" s="2">
        <v>36811</v>
      </c>
      <c r="F66" t="s">
        <v>81</v>
      </c>
      <c r="G66">
        <v>1</v>
      </c>
      <c r="H66">
        <v>1</v>
      </c>
      <c r="I66">
        <v>1</v>
      </c>
      <c r="M66">
        <v>7</v>
      </c>
      <c r="N66" s="2">
        <v>43702</v>
      </c>
      <c r="O66">
        <f>COUNTIF($W$2:$W$5,W66)</f>
        <v>0</v>
      </c>
      <c r="P66">
        <f>VLOOKUP("M"&amp;TEXT(G66,"0"),Punten!$A$1:$E$37,5,FALSE)</f>
        <v>0</v>
      </c>
      <c r="Q66">
        <f>VLOOKUP("M"&amp;TEXT(H66,"0"),Punten!$A$1:$E$37,5,FALSE)</f>
        <v>0</v>
      </c>
      <c r="R66">
        <f>VLOOKUP("M"&amp;TEXT(I66,"0"),Punten!$A$1:$E$37,5,FALSE)</f>
        <v>0</v>
      </c>
      <c r="S66">
        <f>VLOOKUP("K"&amp;TEXT(M66,"0"),Punten!$A$1:$E$37,5,FALSE)</f>
        <v>0</v>
      </c>
      <c r="T66">
        <f>VLOOKUP("H"&amp;TEXT(L66,"0"),Punten!$A$1:$E$37,5,FALSE)</f>
        <v>0</v>
      </c>
      <c r="U66">
        <f>VLOOKUP("F"&amp;TEXT(M66,"0"),Punten!$A$2:$E$158,5,FALSE)</f>
        <v>6</v>
      </c>
      <c r="V66">
        <f>SUM(P66:U66)</f>
        <v>6</v>
      </c>
      <c r="W66" t="str">
        <f>N66&amp;A66</f>
        <v>43702ME</v>
      </c>
      <c r="X66">
        <f>IF(F65&lt;&gt;F66,1,X65+1)</f>
        <v>4</v>
      </c>
      <c r="Y66" t="str">
        <f>VLOOKUP(A66,Klasses!$A$2:$B$100,2,FALSE)</f>
        <v>Men Elite</v>
      </c>
      <c r="Z66" t="s">
        <v>198</v>
      </c>
      <c r="AA66" t="str">
        <f>F66</f>
        <v>BMXEMOTION TEAM</v>
      </c>
      <c r="AB66" t="str">
        <f>D66</f>
        <v>Rico VAN DE VOORDE</v>
      </c>
    </row>
    <row r="67" spans="1:28" x14ac:dyDescent="0.25">
      <c r="A67" t="s">
        <v>46</v>
      </c>
      <c r="B67">
        <v>45791</v>
      </c>
      <c r="C67">
        <v>100</v>
      </c>
      <c r="D67" t="s">
        <v>215</v>
      </c>
      <c r="E67" s="2">
        <v>37134</v>
      </c>
      <c r="F67" t="s">
        <v>105</v>
      </c>
      <c r="G67">
        <v>1</v>
      </c>
      <c r="H67">
        <v>1</v>
      </c>
      <c r="I67">
        <v>1</v>
      </c>
      <c r="M67">
        <v>1</v>
      </c>
      <c r="N67" s="2">
        <v>43702</v>
      </c>
      <c r="O67">
        <f>COUNTIF($W$2:$W$5,W67)</f>
        <v>0</v>
      </c>
      <c r="P67">
        <f>VLOOKUP("M"&amp;TEXT(G67,"0"),Punten!$A$1:$E$37,5,FALSE)</f>
        <v>0</v>
      </c>
      <c r="Q67">
        <f>VLOOKUP("M"&amp;TEXT(H67,"0"),Punten!$A$1:$E$37,5,FALSE)</f>
        <v>0</v>
      </c>
      <c r="R67">
        <f>VLOOKUP("M"&amp;TEXT(I67,"0"),Punten!$A$1:$E$37,5,FALSE)</f>
        <v>0</v>
      </c>
      <c r="S67">
        <f>VLOOKUP("K"&amp;TEXT(M67,"0"),Punten!$A$1:$E$37,5,FALSE)</f>
        <v>0</v>
      </c>
      <c r="T67">
        <f>VLOOKUP("H"&amp;TEXT(L67,"0"),Punten!$A$1:$E$37,5,FALSE)</f>
        <v>0</v>
      </c>
      <c r="U67">
        <f>VLOOKUP("F"&amp;TEXT(M67,"0"),Punten!$A$2:$E$158,5,FALSE)</f>
        <v>20</v>
      </c>
      <c r="V67">
        <f>SUM(P67:U67)</f>
        <v>20</v>
      </c>
      <c r="W67" t="str">
        <f>N67&amp;A67</f>
        <v>43702G15</v>
      </c>
      <c r="X67">
        <f>IF(F66&lt;&gt;F67,1,X66+1)</f>
        <v>1</v>
      </c>
      <c r="Y67" t="str">
        <f>VLOOKUP(A67,Klasses!$A$2:$B$100,2,FALSE)</f>
        <v>Girls 15+</v>
      </c>
      <c r="Z67" t="s">
        <v>198</v>
      </c>
      <c r="AA67" t="str">
        <f>F67</f>
        <v>DARE2RACE BMX TEAM</v>
      </c>
      <c r="AB67" t="str">
        <f>D67</f>
        <v>Julie HEUSEQUIN</v>
      </c>
    </row>
    <row r="68" spans="1:28" x14ac:dyDescent="0.25">
      <c r="A68" t="s">
        <v>47</v>
      </c>
      <c r="B68">
        <v>45762</v>
      </c>
      <c r="C68">
        <v>31</v>
      </c>
      <c r="D68" t="s">
        <v>114</v>
      </c>
      <c r="E68" s="2">
        <v>37701</v>
      </c>
      <c r="F68" t="s">
        <v>105</v>
      </c>
      <c r="G68">
        <v>2</v>
      </c>
      <c r="H68">
        <v>1</v>
      </c>
      <c r="I68">
        <v>1</v>
      </c>
      <c r="M68">
        <v>4</v>
      </c>
      <c r="N68" s="2">
        <v>43702</v>
      </c>
      <c r="O68">
        <f>COUNTIF($W$2:$W$5,W68)</f>
        <v>0</v>
      </c>
      <c r="P68">
        <f>VLOOKUP("M"&amp;TEXT(G68,"0"),Punten!$A$1:$E$37,5,FALSE)</f>
        <v>0</v>
      </c>
      <c r="Q68">
        <f>VLOOKUP("M"&amp;TEXT(H68,"0"),Punten!$A$1:$E$37,5,FALSE)</f>
        <v>0</v>
      </c>
      <c r="R68">
        <f>VLOOKUP("M"&amp;TEXT(I68,"0"),Punten!$A$1:$E$37,5,FALSE)</f>
        <v>0</v>
      </c>
      <c r="S68">
        <f>VLOOKUP("K"&amp;TEXT(M68,"0"),Punten!$A$1:$E$37,5,FALSE)</f>
        <v>0</v>
      </c>
      <c r="T68">
        <f>VLOOKUP("H"&amp;TEXT(L68,"0"),Punten!$A$1:$E$37,5,FALSE)</f>
        <v>0</v>
      </c>
      <c r="U68">
        <f>VLOOKUP("F"&amp;TEXT(M68,"0"),Punten!$A$2:$E$158,5,FALSE)</f>
        <v>11</v>
      </c>
      <c r="V68">
        <f>SUM(P68:U68)</f>
        <v>11</v>
      </c>
      <c r="W68" t="str">
        <f>N68&amp;A68</f>
        <v>43702D05</v>
      </c>
      <c r="X68">
        <f>IF(F67&lt;&gt;F68,1,X67+1)</f>
        <v>2</v>
      </c>
      <c r="Y68" t="str">
        <f>VLOOKUP(A68,Klasses!$A$2:$B$100,2,FALSE)</f>
        <v>Dames Cruisers</v>
      </c>
      <c r="Z68" t="s">
        <v>198</v>
      </c>
      <c r="AA68" t="str">
        <f>F68</f>
        <v>DARE2RACE BMX TEAM</v>
      </c>
      <c r="AB68" t="str">
        <f>D68</f>
        <v>Femke VERELST</v>
      </c>
    </row>
    <row r="69" spans="1:28" x14ac:dyDescent="0.25">
      <c r="A69" t="s">
        <v>45</v>
      </c>
      <c r="B69">
        <v>45755</v>
      </c>
      <c r="C69">
        <v>43</v>
      </c>
      <c r="D69" t="s">
        <v>214</v>
      </c>
      <c r="E69" s="2">
        <v>38716</v>
      </c>
      <c r="F69" t="s">
        <v>105</v>
      </c>
      <c r="G69">
        <v>4</v>
      </c>
      <c r="H69">
        <v>2</v>
      </c>
      <c r="I69">
        <v>3</v>
      </c>
      <c r="M69">
        <v>5</v>
      </c>
      <c r="N69" s="2">
        <v>43702</v>
      </c>
      <c r="O69">
        <f>COUNTIF($W$2:$W$5,W69)</f>
        <v>0</v>
      </c>
      <c r="P69">
        <f>VLOOKUP("M"&amp;TEXT(G69,"0"),Punten!$A$1:$E$37,5,FALSE)</f>
        <v>0</v>
      </c>
      <c r="Q69">
        <f>VLOOKUP("M"&amp;TEXT(H69,"0"),Punten!$A$1:$E$37,5,FALSE)</f>
        <v>0</v>
      </c>
      <c r="R69">
        <f>VLOOKUP("M"&amp;TEXT(I69,"0"),Punten!$A$1:$E$37,5,FALSE)</f>
        <v>0</v>
      </c>
      <c r="S69">
        <f>VLOOKUP("K"&amp;TEXT(M69,"0"),Punten!$A$1:$E$37,5,FALSE)</f>
        <v>0</v>
      </c>
      <c r="T69">
        <f>VLOOKUP("H"&amp;TEXT(L69,"0"),Punten!$A$1:$E$37,5,FALSE)</f>
        <v>0</v>
      </c>
      <c r="U69">
        <f>VLOOKUP("F"&amp;TEXT(M69,"0"),Punten!$A$2:$E$158,5,FALSE)</f>
        <v>9</v>
      </c>
      <c r="V69">
        <f>SUM(P69:U69)</f>
        <v>9</v>
      </c>
      <c r="W69" t="str">
        <f>N69&amp;A69</f>
        <v>43702G13</v>
      </c>
      <c r="X69">
        <f>IF(F68&lt;&gt;F69,1,X68+1)</f>
        <v>3</v>
      </c>
      <c r="Y69" t="str">
        <f>VLOOKUP(A69,Klasses!$A$2:$B$100,2,FALSE)</f>
        <v>Girls 13/14</v>
      </c>
      <c r="Z69" t="s">
        <v>198</v>
      </c>
      <c r="AA69" t="str">
        <f>F69</f>
        <v>DARE2RACE BMX TEAM</v>
      </c>
      <c r="AB69" t="str">
        <f>D69</f>
        <v>Merel VAN GASTEL</v>
      </c>
    </row>
    <row r="70" spans="1:28" x14ac:dyDescent="0.25">
      <c r="A70" t="s">
        <v>50</v>
      </c>
      <c r="B70">
        <v>45665</v>
      </c>
      <c r="C70">
        <v>71</v>
      </c>
      <c r="D70" t="s">
        <v>104</v>
      </c>
      <c r="E70" s="2">
        <v>29133</v>
      </c>
      <c r="F70" t="s">
        <v>105</v>
      </c>
      <c r="G70">
        <v>3</v>
      </c>
      <c r="H70">
        <v>4</v>
      </c>
      <c r="I70">
        <v>4</v>
      </c>
      <c r="M70">
        <v>7</v>
      </c>
      <c r="N70" s="2">
        <v>43702</v>
      </c>
      <c r="O70">
        <f>COUNTIF($W$2:$W$5,W70)</f>
        <v>0</v>
      </c>
      <c r="P70">
        <f>VLOOKUP("M"&amp;TEXT(G70,"0"),Punten!$A$1:$E$37,5,FALSE)</f>
        <v>0</v>
      </c>
      <c r="Q70">
        <f>VLOOKUP("M"&amp;TEXT(H70,"0"),Punten!$A$1:$E$37,5,FALSE)</f>
        <v>0</v>
      </c>
      <c r="R70">
        <f>VLOOKUP("M"&amp;TEXT(I70,"0"),Punten!$A$1:$E$37,5,FALSE)</f>
        <v>0</v>
      </c>
      <c r="S70">
        <f>VLOOKUP("K"&amp;TEXT(M70,"0"),Punten!$A$1:$E$37,5,FALSE)</f>
        <v>0</v>
      </c>
      <c r="T70">
        <f>VLOOKUP("H"&amp;TEXT(L70,"0"),Punten!$A$1:$E$37,5,FALSE)</f>
        <v>0</v>
      </c>
      <c r="U70">
        <f>VLOOKUP("F"&amp;TEXT(M70,"0"),Punten!$A$2:$E$158,5,FALSE)</f>
        <v>6</v>
      </c>
      <c r="V70">
        <f>SUM(P70:U70)</f>
        <v>6</v>
      </c>
      <c r="W70" t="str">
        <f>N70&amp;A70</f>
        <v>43702C40</v>
      </c>
      <c r="X70">
        <f>IF(F69&lt;&gt;F70,1,X69+1)</f>
        <v>4</v>
      </c>
      <c r="Y70" t="str">
        <f>VLOOKUP(A70,Klasses!$A$2:$B$100,2,FALSE)</f>
        <v>Cruisers 30+</v>
      </c>
      <c r="Z70" t="s">
        <v>198</v>
      </c>
      <c r="AA70" t="str">
        <f>F70</f>
        <v>DARE2RACE BMX TEAM</v>
      </c>
      <c r="AB70" t="str">
        <f>D70</f>
        <v>Wesley VAN GASTEL</v>
      </c>
    </row>
    <row r="71" spans="1:28" x14ac:dyDescent="0.25">
      <c r="A71" t="s">
        <v>38</v>
      </c>
      <c r="B71">
        <v>45773</v>
      </c>
      <c r="C71">
        <v>53</v>
      </c>
      <c r="D71" t="s">
        <v>202</v>
      </c>
      <c r="E71" s="2">
        <v>35360</v>
      </c>
      <c r="F71" t="s">
        <v>92</v>
      </c>
      <c r="G71">
        <v>2</v>
      </c>
      <c r="H71">
        <v>3</v>
      </c>
      <c r="I71">
        <v>2</v>
      </c>
      <c r="M71">
        <v>3</v>
      </c>
      <c r="N71" s="2">
        <v>43702</v>
      </c>
      <c r="O71">
        <f>COUNTIF($W$2:$W$5,W71)</f>
        <v>0</v>
      </c>
      <c r="P71">
        <f>VLOOKUP("M"&amp;TEXT(G71,"0"),Punten!$A$1:$E$37,5,FALSE)</f>
        <v>0</v>
      </c>
      <c r="Q71">
        <f>VLOOKUP("M"&amp;TEXT(H71,"0"),Punten!$A$1:$E$37,5,FALSE)</f>
        <v>0</v>
      </c>
      <c r="R71">
        <f>VLOOKUP("M"&amp;TEXT(I71,"0"),Punten!$A$1:$E$37,5,FALSE)</f>
        <v>0</v>
      </c>
      <c r="S71">
        <f>VLOOKUP("K"&amp;TEXT(M71,"0"),Punten!$A$1:$E$37,5,FALSE)</f>
        <v>0</v>
      </c>
      <c r="T71">
        <f>VLOOKUP("H"&amp;TEXT(L71,"0"),Punten!$A$1:$E$37,5,FALSE)</f>
        <v>0</v>
      </c>
      <c r="U71">
        <f>VLOOKUP("F"&amp;TEXT(M71,"0"),Punten!$A$2:$E$158,5,FALSE)</f>
        <v>13</v>
      </c>
      <c r="V71">
        <f>SUM(P71:U71)</f>
        <v>13</v>
      </c>
      <c r="W71" t="str">
        <f>N71&amp;A71</f>
        <v>43702B19</v>
      </c>
      <c r="X71">
        <f>IF(F70&lt;&gt;F71,1,X70+1)</f>
        <v>1</v>
      </c>
      <c r="Y71" t="str">
        <f>VLOOKUP(A71,Klasses!$A$2:$B$100,2,FALSE)</f>
        <v>Boys 19+</v>
      </c>
      <c r="Z71" t="s">
        <v>198</v>
      </c>
      <c r="AA71" t="str">
        <f>F71</f>
        <v>FRITS BMX BELGIUM</v>
      </c>
      <c r="AB71" t="str">
        <f>D71</f>
        <v>Seppe BEIJENS</v>
      </c>
    </row>
    <row r="72" spans="1:28" x14ac:dyDescent="0.25">
      <c r="A72" t="s">
        <v>42</v>
      </c>
      <c r="B72">
        <v>48036</v>
      </c>
      <c r="C72">
        <v>94</v>
      </c>
      <c r="D72" t="s">
        <v>134</v>
      </c>
      <c r="E72" s="2">
        <v>38812</v>
      </c>
      <c r="F72" t="s">
        <v>92</v>
      </c>
      <c r="G72">
        <v>2</v>
      </c>
      <c r="H72">
        <v>2</v>
      </c>
      <c r="I72">
        <v>1</v>
      </c>
      <c r="L72">
        <v>3</v>
      </c>
      <c r="M72">
        <v>4</v>
      </c>
      <c r="N72" s="2">
        <v>43702</v>
      </c>
      <c r="O72">
        <f>COUNTIF($W$2:$W$5,W72)</f>
        <v>0</v>
      </c>
      <c r="P72">
        <f>VLOOKUP("M"&amp;TEXT(G72,"0"),Punten!$A$1:$E$37,5,FALSE)</f>
        <v>0</v>
      </c>
      <c r="Q72">
        <f>VLOOKUP("M"&amp;TEXT(H72,"0"),Punten!$A$1:$E$37,5,FALSE)</f>
        <v>0</v>
      </c>
      <c r="R72">
        <f>VLOOKUP("M"&amp;TEXT(I72,"0"),Punten!$A$1:$E$37,5,FALSE)</f>
        <v>0</v>
      </c>
      <c r="S72">
        <f>VLOOKUP("K"&amp;TEXT(M72,"0"),Punten!$A$1:$E$37,5,FALSE)</f>
        <v>0</v>
      </c>
      <c r="T72">
        <f>VLOOKUP("H"&amp;TEXT(L72,"0"),Punten!$A$1:$E$37,5,FALSE)</f>
        <v>0</v>
      </c>
      <c r="U72">
        <f>VLOOKUP("F"&amp;TEXT(M72,"0"),Punten!$A$2:$E$158,5,FALSE)</f>
        <v>11</v>
      </c>
      <c r="V72">
        <f>SUM(P72:U72)</f>
        <v>11</v>
      </c>
      <c r="W72" t="str">
        <f>N72&amp;A72</f>
        <v>43702B13</v>
      </c>
      <c r="X72">
        <f>IF(F71&lt;&gt;F72,1,X71+1)</f>
        <v>2</v>
      </c>
      <c r="Y72" t="str">
        <f>VLOOKUP(A72,Klasses!$A$2:$B$100,2,FALSE)</f>
        <v>Boys 13</v>
      </c>
      <c r="Z72" t="s">
        <v>198</v>
      </c>
      <c r="AA72" t="str">
        <f>F72</f>
        <v>FRITS BMX BELGIUM</v>
      </c>
      <c r="AB72" t="str">
        <f>D72</f>
        <v>Yeno VINGERHOETS</v>
      </c>
    </row>
    <row r="73" spans="1:28" x14ac:dyDescent="0.25">
      <c r="A73" t="s">
        <v>45</v>
      </c>
      <c r="B73">
        <v>48043</v>
      </c>
      <c r="C73">
        <v>31</v>
      </c>
      <c r="D73" t="s">
        <v>172</v>
      </c>
      <c r="E73" s="2">
        <v>38697</v>
      </c>
      <c r="F73" t="s">
        <v>92</v>
      </c>
      <c r="G73">
        <v>2</v>
      </c>
      <c r="H73">
        <v>2</v>
      </c>
      <c r="I73">
        <v>3</v>
      </c>
      <c r="M73">
        <v>4</v>
      </c>
      <c r="N73" s="2">
        <v>43702</v>
      </c>
      <c r="O73">
        <f>COUNTIF($W$2:$W$5,W73)</f>
        <v>0</v>
      </c>
      <c r="P73">
        <f>VLOOKUP("M"&amp;TEXT(G73,"0"),Punten!$A$1:$E$37,5,FALSE)</f>
        <v>0</v>
      </c>
      <c r="Q73">
        <f>VLOOKUP("M"&amp;TEXT(H73,"0"),Punten!$A$1:$E$37,5,FALSE)</f>
        <v>0</v>
      </c>
      <c r="R73">
        <f>VLOOKUP("M"&amp;TEXT(I73,"0"),Punten!$A$1:$E$37,5,FALSE)</f>
        <v>0</v>
      </c>
      <c r="S73">
        <f>VLOOKUP("K"&amp;TEXT(M73,"0"),Punten!$A$1:$E$37,5,FALSE)</f>
        <v>0</v>
      </c>
      <c r="T73">
        <f>VLOOKUP("H"&amp;TEXT(L73,"0"),Punten!$A$1:$E$37,5,FALSE)</f>
        <v>0</v>
      </c>
      <c r="U73">
        <f>VLOOKUP("F"&amp;TEXT(M73,"0"),Punten!$A$2:$E$158,5,FALSE)</f>
        <v>11</v>
      </c>
      <c r="V73">
        <f>SUM(P73:U73)</f>
        <v>11</v>
      </c>
      <c r="W73" t="str">
        <f>N73&amp;A73</f>
        <v>43702G13</v>
      </c>
      <c r="X73">
        <f>IF(F72&lt;&gt;F73,1,X72+1)</f>
        <v>3</v>
      </c>
      <c r="Y73" t="str">
        <f>VLOOKUP(A73,Klasses!$A$2:$B$100,2,FALSE)</f>
        <v>Girls 13/14</v>
      </c>
      <c r="Z73" t="s">
        <v>198</v>
      </c>
      <c r="AA73" t="str">
        <f>F73</f>
        <v>FRITS BMX BELGIUM</v>
      </c>
      <c r="AB73" t="str">
        <f>D73</f>
        <v>Britt HUYBRECHTS</v>
      </c>
    </row>
    <row r="74" spans="1:28" x14ac:dyDescent="0.25">
      <c r="A74" t="s">
        <v>39</v>
      </c>
      <c r="B74">
        <v>45778</v>
      </c>
      <c r="C74">
        <v>93</v>
      </c>
      <c r="D74" t="s">
        <v>160</v>
      </c>
      <c r="E74" s="2">
        <v>37267</v>
      </c>
      <c r="F74" t="s">
        <v>92</v>
      </c>
      <c r="G74">
        <v>3</v>
      </c>
      <c r="H74">
        <v>5</v>
      </c>
      <c r="I74">
        <v>2</v>
      </c>
      <c r="M74">
        <v>6</v>
      </c>
      <c r="N74" s="2">
        <v>43702</v>
      </c>
      <c r="O74">
        <f>COUNTIF($W$2:$W$5,W74)</f>
        <v>0</v>
      </c>
      <c r="P74">
        <f>VLOOKUP("M"&amp;TEXT(G74,"0"),Punten!$A$1:$E$37,5,FALSE)</f>
        <v>0</v>
      </c>
      <c r="Q74">
        <f>VLOOKUP("M"&amp;TEXT(H74,"0"),Punten!$A$1:$E$37,5,FALSE)</f>
        <v>0</v>
      </c>
      <c r="R74">
        <f>VLOOKUP("M"&amp;TEXT(I74,"0"),Punten!$A$1:$E$37,5,FALSE)</f>
        <v>0</v>
      </c>
      <c r="S74">
        <f>VLOOKUP("K"&amp;TEXT(M74,"0"),Punten!$A$1:$E$37,5,FALSE)</f>
        <v>0</v>
      </c>
      <c r="T74">
        <f>VLOOKUP("H"&amp;TEXT(L74,"0"),Punten!$A$1:$E$37,5,FALSE)</f>
        <v>0</v>
      </c>
      <c r="U74">
        <f>VLOOKUP("F"&amp;TEXT(M74,"0"),Punten!$A$2:$E$158,5,FALSE)</f>
        <v>7</v>
      </c>
      <c r="V74">
        <f>SUM(P74:U74)</f>
        <v>7</v>
      </c>
      <c r="W74" t="str">
        <f>N74&amp;A74</f>
        <v>43702B17</v>
      </c>
      <c r="X74">
        <f>IF(F73&lt;&gt;F74,1,X73+1)</f>
        <v>4</v>
      </c>
      <c r="Y74" t="str">
        <f>VLOOKUP(A74,Klasses!$A$2:$B$100,2,FALSE)</f>
        <v>Boys 17/18</v>
      </c>
      <c r="Z74" t="s">
        <v>198</v>
      </c>
      <c r="AA74" t="str">
        <f>F74</f>
        <v>FRITS BMX BELGIUM</v>
      </c>
      <c r="AB74" t="str">
        <f>D74</f>
        <v>Jorre VANDERLINDEN</v>
      </c>
    </row>
    <row r="75" spans="1:28" x14ac:dyDescent="0.25">
      <c r="A75" t="s">
        <v>72</v>
      </c>
      <c r="B75">
        <v>49660</v>
      </c>
      <c r="C75">
        <v>169</v>
      </c>
      <c r="D75" t="s">
        <v>89</v>
      </c>
      <c r="E75" s="2">
        <v>35668</v>
      </c>
      <c r="F75" t="s">
        <v>77</v>
      </c>
      <c r="G75">
        <v>4</v>
      </c>
      <c r="H75">
        <v>2</v>
      </c>
      <c r="I75">
        <v>3</v>
      </c>
      <c r="M75">
        <v>4</v>
      </c>
      <c r="N75" s="2">
        <v>43702</v>
      </c>
      <c r="O75">
        <f>COUNTIF($W$2:$W$5,W75)</f>
        <v>0</v>
      </c>
      <c r="P75">
        <f>VLOOKUP("M"&amp;TEXT(G75,"0"),Punten!$A$1:$E$37,5,FALSE)</f>
        <v>0</v>
      </c>
      <c r="Q75">
        <f>VLOOKUP("M"&amp;TEXT(H75,"0"),Punten!$A$1:$E$37,5,FALSE)</f>
        <v>0</v>
      </c>
      <c r="R75">
        <f>VLOOKUP("M"&amp;TEXT(I75,"0"),Punten!$A$1:$E$37,5,FALSE)</f>
        <v>0</v>
      </c>
      <c r="S75">
        <f>VLOOKUP("K"&amp;TEXT(M75,"0"),Punten!$A$1:$E$37,5,FALSE)</f>
        <v>0</v>
      </c>
      <c r="T75">
        <f>VLOOKUP("H"&amp;TEXT(L75,"0"),Punten!$A$1:$E$37,5,FALSE)</f>
        <v>0</v>
      </c>
      <c r="U75">
        <f>VLOOKUP("F"&amp;TEXT(M75,"0"),Punten!$A$2:$E$158,5,FALSE)</f>
        <v>11</v>
      </c>
      <c r="V75">
        <f>SUM(P75:U75)</f>
        <v>11</v>
      </c>
      <c r="W75" t="str">
        <f>N75&amp;A75</f>
        <v>43702C29</v>
      </c>
      <c r="X75">
        <f>IF(F74&lt;&gt;F75,1,X74+1)</f>
        <v>1</v>
      </c>
      <c r="Y75" t="str">
        <f>VLOOKUP(A75,Klasses!$A$2:$B$100,2,FALSE)</f>
        <v>Cruisers 17-29 jaar</v>
      </c>
      <c r="Z75" t="s">
        <v>198</v>
      </c>
      <c r="AA75" t="str">
        <f>F75</f>
        <v>ICE FACTORY BELGIUM</v>
      </c>
      <c r="AB75" t="str">
        <f>D75</f>
        <v>Svendsen GOEMAN</v>
      </c>
    </row>
    <row r="76" spans="1:28" x14ac:dyDescent="0.25">
      <c r="A76" t="s">
        <v>43</v>
      </c>
      <c r="B76">
        <v>48713</v>
      </c>
      <c r="C76">
        <v>37</v>
      </c>
      <c r="D76" t="s">
        <v>206</v>
      </c>
      <c r="E76" s="2">
        <v>39099</v>
      </c>
      <c r="F76" t="s">
        <v>77</v>
      </c>
      <c r="G76">
        <v>4</v>
      </c>
      <c r="H76">
        <v>2</v>
      </c>
      <c r="I76">
        <v>3</v>
      </c>
      <c r="L76">
        <v>4</v>
      </c>
      <c r="M76">
        <v>6</v>
      </c>
      <c r="N76" s="2">
        <v>43702</v>
      </c>
      <c r="O76">
        <f>COUNTIF($W$2:$W$5,W76)</f>
        <v>0</v>
      </c>
      <c r="P76">
        <f>VLOOKUP("M"&amp;TEXT(G76,"0"),Punten!$A$1:$E$37,5,FALSE)</f>
        <v>0</v>
      </c>
      <c r="Q76">
        <f>VLOOKUP("M"&amp;TEXT(H76,"0"),Punten!$A$1:$E$37,5,FALSE)</f>
        <v>0</v>
      </c>
      <c r="R76">
        <f>VLOOKUP("M"&amp;TEXT(I76,"0"),Punten!$A$1:$E$37,5,FALSE)</f>
        <v>0</v>
      </c>
      <c r="S76">
        <f>VLOOKUP("K"&amp;TEXT(M76,"0"),Punten!$A$1:$E$37,5,FALSE)</f>
        <v>0</v>
      </c>
      <c r="T76">
        <f>VLOOKUP("H"&amp;TEXT(L76,"0"),Punten!$A$1:$E$37,5,FALSE)</f>
        <v>0</v>
      </c>
      <c r="U76">
        <f>VLOOKUP("F"&amp;TEXT(M76,"0"),Punten!$A$2:$E$158,5,FALSE)</f>
        <v>7</v>
      </c>
      <c r="V76">
        <f>SUM(P76:U76)</f>
        <v>7</v>
      </c>
      <c r="W76" t="str">
        <f>N76&amp;A76</f>
        <v>43702B12</v>
      </c>
      <c r="X76">
        <f>IF(F75&lt;&gt;F76,1,X75+1)</f>
        <v>2</v>
      </c>
      <c r="Y76" t="str">
        <f>VLOOKUP(A76,Klasses!$A$2:$B$100,2,FALSE)</f>
        <v>Boys 12</v>
      </c>
      <c r="Z76" t="s">
        <v>198</v>
      </c>
      <c r="AA76" t="str">
        <f>F76</f>
        <v>ICE FACTORY BELGIUM</v>
      </c>
      <c r="AB76" t="str">
        <f>D76</f>
        <v>Brend VAN AERSCHOT</v>
      </c>
    </row>
    <row r="77" spans="1:28" x14ac:dyDescent="0.25">
      <c r="A77" t="s">
        <v>72</v>
      </c>
      <c r="B77">
        <v>49644</v>
      </c>
      <c r="C77">
        <v>77</v>
      </c>
      <c r="D77" t="s">
        <v>76</v>
      </c>
      <c r="E77" s="2">
        <v>37365</v>
      </c>
      <c r="F77" t="s">
        <v>77</v>
      </c>
      <c r="G77">
        <v>3</v>
      </c>
      <c r="H77">
        <v>4</v>
      </c>
      <c r="I77">
        <v>3</v>
      </c>
      <c r="M77">
        <v>6</v>
      </c>
      <c r="N77" s="2">
        <v>43702</v>
      </c>
      <c r="O77">
        <f>COUNTIF($W$2:$W$5,W77)</f>
        <v>0</v>
      </c>
      <c r="P77">
        <f>VLOOKUP("M"&amp;TEXT(G77,"0"),Punten!$A$1:$E$37,5,FALSE)</f>
        <v>0</v>
      </c>
      <c r="Q77">
        <f>VLOOKUP("M"&amp;TEXT(H77,"0"),Punten!$A$1:$E$37,5,FALSE)</f>
        <v>0</v>
      </c>
      <c r="R77">
        <f>VLOOKUP("M"&amp;TEXT(I77,"0"),Punten!$A$1:$E$37,5,FALSE)</f>
        <v>0</v>
      </c>
      <c r="S77">
        <f>VLOOKUP("K"&amp;TEXT(M77,"0"),Punten!$A$1:$E$37,5,FALSE)</f>
        <v>0</v>
      </c>
      <c r="T77">
        <f>VLOOKUP("H"&amp;TEXT(L77,"0"),Punten!$A$1:$E$37,5,FALSE)</f>
        <v>0</v>
      </c>
      <c r="U77">
        <f>VLOOKUP("F"&amp;TEXT(M77,"0"),Punten!$A$2:$E$158,5,FALSE)</f>
        <v>7</v>
      </c>
      <c r="V77">
        <f>SUM(P77:U77)</f>
        <v>7</v>
      </c>
      <c r="W77" t="str">
        <f>N77&amp;A77</f>
        <v>43702C29</v>
      </c>
      <c r="X77">
        <f>IF(F76&lt;&gt;F77,1,X76+1)</f>
        <v>3</v>
      </c>
      <c r="Y77" t="str">
        <f>VLOOKUP(A77,Klasses!$A$2:$B$100,2,FALSE)</f>
        <v>Cruisers 17-29 jaar</v>
      </c>
      <c r="Z77" t="s">
        <v>198</v>
      </c>
      <c r="AA77" t="str">
        <f>F77</f>
        <v>ICE FACTORY BELGIUM</v>
      </c>
      <c r="AB77" t="str">
        <f>D77</f>
        <v>Gerben GOEMAN</v>
      </c>
    </row>
    <row r="78" spans="1:28" x14ac:dyDescent="0.25">
      <c r="A78" t="s">
        <v>65</v>
      </c>
      <c r="B78">
        <v>45784</v>
      </c>
      <c r="C78">
        <v>98</v>
      </c>
      <c r="D78" t="s">
        <v>234</v>
      </c>
      <c r="E78" s="2">
        <v>36584</v>
      </c>
      <c r="F78" t="s">
        <v>77</v>
      </c>
      <c r="G78">
        <v>2</v>
      </c>
      <c r="H78">
        <v>6</v>
      </c>
      <c r="I78">
        <v>4</v>
      </c>
      <c r="M78">
        <v>6</v>
      </c>
      <c r="N78" s="2">
        <v>43702</v>
      </c>
      <c r="O78">
        <f>COUNTIF($W$2:$W$5,W78)</f>
        <v>0</v>
      </c>
      <c r="P78">
        <f>VLOOKUP("M"&amp;TEXT(G78,"0"),Punten!$A$1:$E$37,5,FALSE)</f>
        <v>0</v>
      </c>
      <c r="Q78">
        <f>VLOOKUP("M"&amp;TEXT(H78,"0"),Punten!$A$1:$E$37,5,FALSE)</f>
        <v>0</v>
      </c>
      <c r="R78">
        <f>VLOOKUP("M"&amp;TEXT(I78,"0"),Punten!$A$1:$E$37,5,FALSE)</f>
        <v>0</v>
      </c>
      <c r="S78">
        <f>VLOOKUP("K"&amp;TEXT(M78,"0"),Punten!$A$1:$E$37,5,FALSE)</f>
        <v>0</v>
      </c>
      <c r="T78">
        <f>VLOOKUP("H"&amp;TEXT(L78,"0"),Punten!$A$1:$E$37,5,FALSE)</f>
        <v>0</v>
      </c>
      <c r="U78">
        <f>VLOOKUP("F"&amp;TEXT(M78,"0"),Punten!$A$2:$E$158,5,FALSE)</f>
        <v>7</v>
      </c>
      <c r="V78">
        <f>SUM(P78:U78)</f>
        <v>7</v>
      </c>
      <c r="W78" t="str">
        <f>N78&amp;A78</f>
        <v>43702ME</v>
      </c>
      <c r="X78">
        <f>IF(F77&lt;&gt;F78,1,X77+1)</f>
        <v>4</v>
      </c>
      <c r="Y78" t="str">
        <f>VLOOKUP(A78,Klasses!$A$2:$B$100,2,FALSE)</f>
        <v>Men Elite</v>
      </c>
      <c r="Z78" t="s">
        <v>198</v>
      </c>
      <c r="AA78" t="str">
        <f>F78</f>
        <v>ICE FACTORY BELGIUM</v>
      </c>
      <c r="AB78" t="str">
        <f>D78</f>
        <v>Kobe HEREMANS</v>
      </c>
    </row>
    <row r="79" spans="1:28" x14ac:dyDescent="0.25">
      <c r="A79" t="s">
        <v>40</v>
      </c>
      <c r="B79">
        <v>48034</v>
      </c>
      <c r="C79">
        <v>2</v>
      </c>
      <c r="D79" t="s">
        <v>155</v>
      </c>
      <c r="E79" s="2">
        <v>38005</v>
      </c>
      <c r="F79" t="s">
        <v>137</v>
      </c>
      <c r="G79">
        <v>1</v>
      </c>
      <c r="H79">
        <v>1</v>
      </c>
      <c r="I79">
        <v>4</v>
      </c>
      <c r="L79">
        <v>1</v>
      </c>
      <c r="M79">
        <v>1</v>
      </c>
      <c r="N79" s="2">
        <v>43702</v>
      </c>
      <c r="O79">
        <f>COUNTIF($W$2:$W$5,W79)</f>
        <v>0</v>
      </c>
      <c r="P79">
        <f>VLOOKUP("M"&amp;TEXT(G79,"0"),Punten!$A$1:$E$37,5,FALSE)</f>
        <v>0</v>
      </c>
      <c r="Q79">
        <f>VLOOKUP("M"&amp;TEXT(H79,"0"),Punten!$A$1:$E$37,5,FALSE)</f>
        <v>0</v>
      </c>
      <c r="R79">
        <f>VLOOKUP("M"&amp;TEXT(I79,"0"),Punten!$A$1:$E$37,5,FALSE)</f>
        <v>0</v>
      </c>
      <c r="S79">
        <f>VLOOKUP("K"&amp;TEXT(M79,"0"),Punten!$A$1:$E$37,5,FALSE)</f>
        <v>0</v>
      </c>
      <c r="T79">
        <f>VLOOKUP("H"&amp;TEXT(L79,"0"),Punten!$A$1:$E$37,5,FALSE)</f>
        <v>0</v>
      </c>
      <c r="U79">
        <f>VLOOKUP("F"&amp;TEXT(M79,"0"),Punten!$A$2:$E$158,5,FALSE)</f>
        <v>20</v>
      </c>
      <c r="V79">
        <f>SUM(P79:U79)</f>
        <v>20</v>
      </c>
      <c r="W79" t="str">
        <f>N79&amp;A79</f>
        <v>43702B15</v>
      </c>
      <c r="X79">
        <f>IF(F78&lt;&gt;F79,1,X78+1)</f>
        <v>1</v>
      </c>
      <c r="Y79" t="str">
        <f>VLOOKUP(A79,Klasses!$A$2:$B$100,2,FALSE)</f>
        <v>Boys 15/16</v>
      </c>
      <c r="Z79" t="s">
        <v>198</v>
      </c>
      <c r="AA79" t="str">
        <f>F79</f>
        <v>MEYBO FACTORY TEAM BELGIUM</v>
      </c>
      <c r="AB79" t="str">
        <f>D79</f>
        <v>Wannes MAGDELIJNS</v>
      </c>
    </row>
    <row r="80" spans="1:28" x14ac:dyDescent="0.25">
      <c r="A80" t="s">
        <v>45</v>
      </c>
      <c r="B80">
        <v>45754</v>
      </c>
      <c r="C80">
        <v>14</v>
      </c>
      <c r="D80" t="s">
        <v>174</v>
      </c>
      <c r="E80" s="2">
        <v>38489</v>
      </c>
      <c r="F80" t="s">
        <v>137</v>
      </c>
      <c r="G80">
        <v>1</v>
      </c>
      <c r="H80">
        <v>1</v>
      </c>
      <c r="I80">
        <v>1</v>
      </c>
      <c r="M80">
        <v>1</v>
      </c>
      <c r="N80" s="2">
        <v>43702</v>
      </c>
      <c r="O80">
        <f>COUNTIF($W$2:$W$5,W80)</f>
        <v>0</v>
      </c>
      <c r="P80">
        <f>VLOOKUP("M"&amp;TEXT(G80,"0"),Punten!$A$1:$E$37,5,FALSE)</f>
        <v>0</v>
      </c>
      <c r="Q80">
        <f>VLOOKUP("M"&amp;TEXT(H80,"0"),Punten!$A$1:$E$37,5,FALSE)</f>
        <v>0</v>
      </c>
      <c r="R80">
        <f>VLOOKUP("M"&amp;TEXT(I80,"0"),Punten!$A$1:$E$37,5,FALSE)</f>
        <v>0</v>
      </c>
      <c r="S80">
        <f>VLOOKUP("K"&amp;TEXT(M80,"0"),Punten!$A$1:$E$37,5,FALSE)</f>
        <v>0</v>
      </c>
      <c r="T80">
        <f>VLOOKUP("H"&amp;TEXT(L80,"0"),Punten!$A$1:$E$37,5,FALSE)</f>
        <v>0</v>
      </c>
      <c r="U80">
        <f>VLOOKUP("F"&amp;TEXT(M80,"0"),Punten!$A$2:$E$158,5,FALSE)</f>
        <v>20</v>
      </c>
      <c r="V80">
        <f>SUM(P80:U80)</f>
        <v>20</v>
      </c>
      <c r="W80" t="str">
        <f>N80&amp;A80</f>
        <v>43702G13</v>
      </c>
      <c r="X80">
        <f>IF(F79&lt;&gt;F80,1,X79+1)</f>
        <v>2</v>
      </c>
      <c r="Y80" t="str">
        <f>VLOOKUP(A80,Klasses!$A$2:$B$100,2,FALSE)</f>
        <v>Girls 13/14</v>
      </c>
      <c r="Z80" t="s">
        <v>198</v>
      </c>
      <c r="AA80" t="str">
        <f>F80</f>
        <v>MEYBO FACTORY TEAM BELGIUM</v>
      </c>
      <c r="AB80" t="str">
        <f>D80</f>
        <v>Verona VAN MOL</v>
      </c>
    </row>
    <row r="81" spans="1:28" x14ac:dyDescent="0.25">
      <c r="A81" t="s">
        <v>65</v>
      </c>
      <c r="B81">
        <v>45781</v>
      </c>
      <c r="C81">
        <v>896</v>
      </c>
      <c r="D81" t="s">
        <v>236</v>
      </c>
      <c r="E81" s="2">
        <v>35290</v>
      </c>
      <c r="F81" t="s">
        <v>137</v>
      </c>
      <c r="G81">
        <v>1</v>
      </c>
      <c r="H81">
        <v>2</v>
      </c>
      <c r="I81">
        <v>1</v>
      </c>
      <c r="M81">
        <v>1</v>
      </c>
      <c r="N81" s="2">
        <v>43702</v>
      </c>
      <c r="O81">
        <f>COUNTIF($W$2:$W$5,W81)</f>
        <v>0</v>
      </c>
      <c r="P81">
        <f>VLOOKUP("M"&amp;TEXT(G81,"0"),Punten!$A$1:$E$37,5,FALSE)</f>
        <v>0</v>
      </c>
      <c r="Q81">
        <f>VLOOKUP("M"&amp;TEXT(H81,"0"),Punten!$A$1:$E$37,5,FALSE)</f>
        <v>0</v>
      </c>
      <c r="R81">
        <f>VLOOKUP("M"&amp;TEXT(I81,"0"),Punten!$A$1:$E$37,5,FALSE)</f>
        <v>0</v>
      </c>
      <c r="S81">
        <f>VLOOKUP("K"&amp;TEXT(M81,"0"),Punten!$A$1:$E$37,5,FALSE)</f>
        <v>0</v>
      </c>
      <c r="T81">
        <f>VLOOKUP("H"&amp;TEXT(L81,"0"),Punten!$A$1:$E$37,5,FALSE)</f>
        <v>0</v>
      </c>
      <c r="U81">
        <f>VLOOKUP("F"&amp;TEXT(M81,"0"),Punten!$A$2:$E$158,5,FALSE)</f>
        <v>20</v>
      </c>
      <c r="V81">
        <f>SUM(P81:U81)</f>
        <v>20</v>
      </c>
      <c r="W81" t="str">
        <f>N81&amp;A81</f>
        <v>43702ME</v>
      </c>
      <c r="X81">
        <f>IF(F80&lt;&gt;F81,1,X80+1)</f>
        <v>3</v>
      </c>
      <c r="Y81" t="str">
        <f>VLOOKUP(A81,Klasses!$A$2:$B$100,2,FALSE)</f>
        <v>Men Elite</v>
      </c>
      <c r="Z81" t="s">
        <v>198</v>
      </c>
      <c r="AA81" t="str">
        <f>F81</f>
        <v>MEYBO FACTORY TEAM BELGIUM</v>
      </c>
      <c r="AB81" t="str">
        <f>D81</f>
        <v>Joffrey WOUTERS</v>
      </c>
    </row>
    <row r="82" spans="1:28" x14ac:dyDescent="0.25">
      <c r="A82" t="s">
        <v>42</v>
      </c>
      <c r="B82">
        <v>45752</v>
      </c>
      <c r="C82">
        <v>223</v>
      </c>
      <c r="D82" t="s">
        <v>136</v>
      </c>
      <c r="E82" s="2">
        <v>38798</v>
      </c>
      <c r="F82" t="s">
        <v>137</v>
      </c>
      <c r="G82">
        <v>1</v>
      </c>
      <c r="H82">
        <v>1</v>
      </c>
      <c r="I82">
        <v>4</v>
      </c>
      <c r="L82">
        <v>7</v>
      </c>
      <c r="N82" s="2">
        <v>43702</v>
      </c>
      <c r="O82">
        <f>COUNTIF($W$2:$W$5,W82)</f>
        <v>0</v>
      </c>
      <c r="P82">
        <f>VLOOKUP("M"&amp;TEXT(G82,"0"),Punten!$A$1:$E$37,5,FALSE)</f>
        <v>0</v>
      </c>
      <c r="Q82">
        <f>VLOOKUP("M"&amp;TEXT(H82,"0"),Punten!$A$1:$E$37,5,FALSE)</f>
        <v>0</v>
      </c>
      <c r="R82">
        <f>VLOOKUP("M"&amp;TEXT(I82,"0"),Punten!$A$1:$E$37,5,FALSE)</f>
        <v>0</v>
      </c>
      <c r="S82">
        <f>VLOOKUP("K"&amp;TEXT(M82,"0"),Punten!$A$1:$E$37,5,FALSE)</f>
        <v>0</v>
      </c>
      <c r="T82">
        <f>VLOOKUP("H"&amp;TEXT(L82,"0"),Punten!$A$1:$E$37,5,FALSE)</f>
        <v>0</v>
      </c>
      <c r="U82">
        <f>VLOOKUP("F"&amp;TEXT(M82,"0"),Punten!$A$2:$E$158,5,FALSE)</f>
        <v>0</v>
      </c>
      <c r="V82">
        <f>SUM(P82:U82)</f>
        <v>0</v>
      </c>
      <c r="W82" t="str">
        <f>N82&amp;A82</f>
        <v>43702B13</v>
      </c>
      <c r="X82">
        <f>IF(F81&lt;&gt;F82,1,X81+1)</f>
        <v>4</v>
      </c>
      <c r="Y82" t="str">
        <f>VLOOKUP(A82,Klasses!$A$2:$B$100,2,FALSE)</f>
        <v>Boys 13</v>
      </c>
      <c r="Z82" t="s">
        <v>198</v>
      </c>
      <c r="AA82" t="str">
        <f>F82</f>
        <v>MEYBO FACTORY TEAM BELGIUM</v>
      </c>
      <c r="AB82" t="str">
        <f>D82</f>
        <v>Sem BOECKX</v>
      </c>
    </row>
    <row r="83" spans="1:28" x14ac:dyDescent="0.25">
      <c r="A83" t="s">
        <v>45</v>
      </c>
      <c r="B83">
        <v>45671</v>
      </c>
      <c r="C83">
        <v>34</v>
      </c>
      <c r="D83" t="s">
        <v>255</v>
      </c>
      <c r="E83" s="2">
        <v>38980</v>
      </c>
      <c r="F83" t="s">
        <v>70</v>
      </c>
      <c r="G83">
        <v>3</v>
      </c>
      <c r="H83">
        <v>4</v>
      </c>
      <c r="I83">
        <v>2</v>
      </c>
      <c r="M83">
        <v>6</v>
      </c>
      <c r="N83" s="2">
        <v>43702</v>
      </c>
      <c r="O83">
        <f>COUNTIF($W$2:$W$5,W83)</f>
        <v>0</v>
      </c>
      <c r="P83">
        <f>VLOOKUP("M"&amp;TEXT(G83,"0"),Punten!$A$1:$E$37,5,FALSE)</f>
        <v>0</v>
      </c>
      <c r="Q83">
        <f>VLOOKUP("M"&amp;TEXT(H83,"0"),Punten!$A$1:$E$37,5,FALSE)</f>
        <v>0</v>
      </c>
      <c r="R83">
        <f>VLOOKUP("M"&amp;TEXT(I83,"0"),Punten!$A$1:$E$37,5,FALSE)</f>
        <v>0</v>
      </c>
      <c r="S83">
        <f>VLOOKUP("K"&amp;TEXT(M83,"0"),Punten!$A$1:$E$37,5,FALSE)</f>
        <v>0</v>
      </c>
      <c r="T83">
        <f>VLOOKUP("H"&amp;TEXT(L83,"0"),Punten!$A$1:$E$37,5,FALSE)</f>
        <v>0</v>
      </c>
      <c r="U83">
        <f>VLOOKUP("F"&amp;TEXT(M83,"0"),Punten!$A$2:$E$158,5,FALSE)</f>
        <v>7</v>
      </c>
      <c r="V83">
        <f>SUM(P83:U83)</f>
        <v>7</v>
      </c>
      <c r="W83" t="str">
        <f>N83&amp;A83</f>
        <v>43702G13</v>
      </c>
      <c r="X83">
        <f>IF(F82&lt;&gt;F83,1,X82+1)</f>
        <v>1</v>
      </c>
      <c r="Y83" t="str">
        <f>VLOOKUP(A83,Klasses!$A$2:$B$100,2,FALSE)</f>
        <v>Girls 13/14</v>
      </c>
      <c r="Z83" t="s">
        <v>198</v>
      </c>
      <c r="AA83" t="str">
        <f>F83</f>
        <v>REVOLUTION BMX SHOP TEAM</v>
      </c>
      <c r="AB83" t="str">
        <f>D83</f>
        <v>Malika CLAESSEN</v>
      </c>
    </row>
    <row r="84" spans="1:28" x14ac:dyDescent="0.25">
      <c r="A84" t="s">
        <v>48</v>
      </c>
      <c r="B84">
        <v>47041</v>
      </c>
      <c r="C84">
        <v>51</v>
      </c>
      <c r="D84" t="s">
        <v>69</v>
      </c>
      <c r="E84" s="2">
        <v>38090</v>
      </c>
      <c r="F84" t="s">
        <v>70</v>
      </c>
      <c r="G84">
        <v>3</v>
      </c>
      <c r="H84">
        <v>4</v>
      </c>
      <c r="I84">
        <v>5</v>
      </c>
      <c r="M84">
        <v>7</v>
      </c>
      <c r="N84" s="2">
        <v>43702</v>
      </c>
      <c r="O84">
        <f>COUNTIF($W$2:$W$5,W84)</f>
        <v>0</v>
      </c>
      <c r="P84">
        <f>VLOOKUP("M"&amp;TEXT(G84,"0"),Punten!$A$1:$E$37,5,FALSE)</f>
        <v>0</v>
      </c>
      <c r="Q84">
        <f>VLOOKUP("M"&amp;TEXT(H84,"0"),Punten!$A$1:$E$37,5,FALSE)</f>
        <v>0</v>
      </c>
      <c r="R84">
        <f>VLOOKUP("M"&amp;TEXT(I84,"0"),Punten!$A$1:$E$37,5,FALSE)</f>
        <v>0</v>
      </c>
      <c r="S84">
        <f>VLOOKUP("K"&amp;TEXT(M84,"0"),Punten!$A$1:$E$37,5,FALSE)</f>
        <v>0</v>
      </c>
      <c r="T84">
        <f>VLOOKUP("H"&amp;TEXT(L84,"0"),Punten!$A$1:$E$37,5,FALSE)</f>
        <v>0</v>
      </c>
      <c r="U84">
        <f>VLOOKUP("F"&amp;TEXT(M84,"0"),Punten!$A$2:$E$158,5,FALSE)</f>
        <v>6</v>
      </c>
      <c r="V84">
        <f>SUM(P84:U84)</f>
        <v>6</v>
      </c>
      <c r="W84" t="str">
        <f>N84&amp;A84</f>
        <v>43702C16</v>
      </c>
      <c r="X84">
        <f>IF(F83&lt;&gt;F84,1,X83+1)</f>
        <v>2</v>
      </c>
      <c r="Y84" t="str">
        <f>VLOOKUP(A84,Klasses!$A$2:$B$100,2,FALSE)</f>
        <v>Cruisers 16 jaar en jonger</v>
      </c>
      <c r="Z84" t="s">
        <v>198</v>
      </c>
      <c r="AA84" t="str">
        <f>F84</f>
        <v>REVOLUTION BMX SHOP TEAM</v>
      </c>
      <c r="AB84" t="str">
        <f>D84</f>
        <v>Bo ILEGEMS</v>
      </c>
    </row>
    <row r="85" spans="1:28" x14ac:dyDescent="0.25">
      <c r="A85" t="s">
        <v>47</v>
      </c>
      <c r="B85">
        <v>47034</v>
      </c>
      <c r="C85">
        <v>29</v>
      </c>
      <c r="D85" t="s">
        <v>270</v>
      </c>
      <c r="E85" s="2">
        <v>36749</v>
      </c>
      <c r="F85" t="s">
        <v>70</v>
      </c>
      <c r="G85">
        <v>6</v>
      </c>
      <c r="H85">
        <v>6</v>
      </c>
      <c r="I85">
        <v>5</v>
      </c>
      <c r="N85" s="2">
        <v>43702</v>
      </c>
      <c r="O85">
        <f>COUNTIF($W$2:$W$5,W85)</f>
        <v>0</v>
      </c>
      <c r="P85">
        <f>VLOOKUP("M"&amp;TEXT(G85,"0"),Punten!$A$1:$E$37,5,FALSE)</f>
        <v>0</v>
      </c>
      <c r="Q85">
        <f>VLOOKUP("M"&amp;TEXT(H85,"0"),Punten!$A$1:$E$37,5,FALSE)</f>
        <v>0</v>
      </c>
      <c r="R85">
        <f>VLOOKUP("M"&amp;TEXT(I85,"0"),Punten!$A$1:$E$37,5,FALSE)</f>
        <v>0</v>
      </c>
      <c r="S85">
        <f>VLOOKUP("K"&amp;TEXT(M85,"0"),Punten!$A$1:$E$37,5,FALSE)</f>
        <v>0</v>
      </c>
      <c r="T85">
        <f>VLOOKUP("H"&amp;TEXT(L85,"0"),Punten!$A$1:$E$37,5,FALSE)</f>
        <v>0</v>
      </c>
      <c r="U85">
        <f>VLOOKUP("F"&amp;TEXT(M85,"0"),Punten!$A$2:$E$158,5,FALSE)</f>
        <v>0</v>
      </c>
      <c r="V85">
        <f>SUM(P85:U85)</f>
        <v>0</v>
      </c>
      <c r="W85" t="str">
        <f>N85&amp;A85</f>
        <v>43702D05</v>
      </c>
      <c r="X85">
        <f>IF(F84&lt;&gt;F85,1,X84+1)</f>
        <v>3</v>
      </c>
      <c r="Y85" t="str">
        <f>VLOOKUP(A85,Klasses!$A$2:$B$100,2,FALSE)</f>
        <v>Dames Cruisers</v>
      </c>
      <c r="Z85" t="s">
        <v>198</v>
      </c>
      <c r="AA85" t="str">
        <f>F85</f>
        <v>REVOLUTION BMX SHOP TEAM</v>
      </c>
      <c r="AB85" t="str">
        <f>D85</f>
        <v>Sam ILEGEMS</v>
      </c>
    </row>
    <row r="86" spans="1:28" x14ac:dyDescent="0.25">
      <c r="A86" t="s">
        <v>39</v>
      </c>
      <c r="B86">
        <v>53023</v>
      </c>
      <c r="C86">
        <v>243</v>
      </c>
      <c r="D86" t="s">
        <v>162</v>
      </c>
      <c r="E86" s="2">
        <v>37534</v>
      </c>
      <c r="F86" t="s">
        <v>150</v>
      </c>
      <c r="G86">
        <v>1</v>
      </c>
      <c r="H86">
        <v>1</v>
      </c>
      <c r="I86">
        <v>6</v>
      </c>
      <c r="M86">
        <v>3</v>
      </c>
      <c r="N86" s="2">
        <v>43702</v>
      </c>
      <c r="O86">
        <f>COUNTIF($W$2:$W$5,W86)</f>
        <v>0</v>
      </c>
      <c r="P86">
        <f>VLOOKUP("M"&amp;TEXT(G86,"0"),Punten!$A$1:$E$37,5,FALSE)</f>
        <v>0</v>
      </c>
      <c r="Q86">
        <f>VLOOKUP("M"&amp;TEXT(H86,"0"),Punten!$A$1:$E$37,5,FALSE)</f>
        <v>0</v>
      </c>
      <c r="R86">
        <f>VLOOKUP("M"&amp;TEXT(I86,"0"),Punten!$A$1:$E$37,5,FALSE)</f>
        <v>0</v>
      </c>
      <c r="S86">
        <f>VLOOKUP("K"&amp;TEXT(M86,"0"),Punten!$A$1:$E$37,5,FALSE)</f>
        <v>0</v>
      </c>
      <c r="T86">
        <f>VLOOKUP("H"&amp;TEXT(L86,"0"),Punten!$A$1:$E$37,5,FALSE)</f>
        <v>0</v>
      </c>
      <c r="U86">
        <f>VLOOKUP("F"&amp;TEXT(M86,"0"),Punten!$A$2:$E$158,5,FALSE)</f>
        <v>13</v>
      </c>
      <c r="V86">
        <f>SUM(P86:U86)</f>
        <v>13</v>
      </c>
      <c r="W86" t="str">
        <f>N86&amp;A86</f>
        <v>43702B17</v>
      </c>
      <c r="X86">
        <f>IF(F85&lt;&gt;F86,1,X85+1)</f>
        <v>1</v>
      </c>
      <c r="Y86" t="str">
        <f>VLOOKUP(A86,Klasses!$A$2:$B$100,2,FALSE)</f>
        <v>Boys 17/18</v>
      </c>
      <c r="Z86" t="s">
        <v>198</v>
      </c>
      <c r="AA86" t="str">
        <f>F86</f>
        <v>SPEEDCO FACTORY TEAM</v>
      </c>
      <c r="AB86" t="str">
        <f>D86</f>
        <v>Jorrit RUTTEN</v>
      </c>
    </row>
    <row r="87" spans="1:28" x14ac:dyDescent="0.25">
      <c r="A87" t="s">
        <v>46</v>
      </c>
      <c r="B87">
        <v>52322</v>
      </c>
      <c r="C87">
        <v>28</v>
      </c>
      <c r="D87" t="s">
        <v>179</v>
      </c>
      <c r="E87" s="2">
        <v>37681</v>
      </c>
      <c r="F87" t="s">
        <v>150</v>
      </c>
      <c r="G87">
        <v>4</v>
      </c>
      <c r="H87">
        <v>5</v>
      </c>
      <c r="I87">
        <v>3</v>
      </c>
      <c r="M87">
        <v>4</v>
      </c>
      <c r="N87" s="2">
        <v>43702</v>
      </c>
      <c r="O87">
        <f>COUNTIF($W$2:$W$5,W87)</f>
        <v>0</v>
      </c>
      <c r="P87">
        <f>VLOOKUP("M"&amp;TEXT(G87,"0"),Punten!$A$1:$E$37,5,FALSE)</f>
        <v>0</v>
      </c>
      <c r="Q87">
        <f>VLOOKUP("M"&amp;TEXT(H87,"0"),Punten!$A$1:$E$37,5,FALSE)</f>
        <v>0</v>
      </c>
      <c r="R87">
        <f>VLOOKUP("M"&amp;TEXT(I87,"0"),Punten!$A$1:$E$37,5,FALSE)</f>
        <v>0</v>
      </c>
      <c r="S87">
        <f>VLOOKUP("K"&amp;TEXT(M87,"0"),Punten!$A$1:$E$37,5,FALSE)</f>
        <v>0</v>
      </c>
      <c r="T87">
        <f>VLOOKUP("H"&amp;TEXT(L87,"0"),Punten!$A$1:$E$37,5,FALSE)</f>
        <v>0</v>
      </c>
      <c r="U87">
        <f>VLOOKUP("F"&amp;TEXT(M87,"0"),Punten!$A$2:$E$158,5,FALSE)</f>
        <v>11</v>
      </c>
      <c r="V87">
        <f>SUM(P87:U87)</f>
        <v>11</v>
      </c>
      <c r="W87" t="str">
        <f>N87&amp;A87</f>
        <v>43702G15</v>
      </c>
      <c r="X87">
        <f>IF(F86&lt;&gt;F87,1,X86+1)</f>
        <v>2</v>
      </c>
      <c r="Y87" t="str">
        <f>VLOOKUP(A87,Klasses!$A$2:$B$100,2,FALSE)</f>
        <v>Girls 15+</v>
      </c>
      <c r="Z87" t="s">
        <v>198</v>
      </c>
      <c r="AA87" t="str">
        <f>F87</f>
        <v>SPEEDCO FACTORY TEAM</v>
      </c>
      <c r="AB87" t="str">
        <f>D87</f>
        <v>Zoe SCHAERLAEKEN</v>
      </c>
    </row>
    <row r="88" spans="1:28" x14ac:dyDescent="0.25">
      <c r="A88" t="s">
        <v>46</v>
      </c>
      <c r="B88">
        <v>45788</v>
      </c>
      <c r="C88">
        <v>248</v>
      </c>
      <c r="D88" t="s">
        <v>178</v>
      </c>
      <c r="E88" s="2">
        <v>38260</v>
      </c>
      <c r="F88" t="s">
        <v>150</v>
      </c>
      <c r="G88">
        <v>2</v>
      </c>
      <c r="H88">
        <v>3</v>
      </c>
      <c r="I88">
        <v>4</v>
      </c>
      <c r="M88">
        <v>5</v>
      </c>
      <c r="N88" s="2">
        <v>43702</v>
      </c>
      <c r="O88">
        <f>COUNTIF($W$2:$W$5,W88)</f>
        <v>0</v>
      </c>
      <c r="P88">
        <f>VLOOKUP("M"&amp;TEXT(G88,"0"),Punten!$A$1:$E$37,5,FALSE)</f>
        <v>0</v>
      </c>
      <c r="Q88">
        <f>VLOOKUP("M"&amp;TEXT(H88,"0"),Punten!$A$1:$E$37,5,FALSE)</f>
        <v>0</v>
      </c>
      <c r="R88">
        <f>VLOOKUP("M"&amp;TEXT(I88,"0"),Punten!$A$1:$E$37,5,FALSE)</f>
        <v>0</v>
      </c>
      <c r="S88">
        <f>VLOOKUP("K"&amp;TEXT(M88,"0"),Punten!$A$1:$E$37,5,FALSE)</f>
        <v>0</v>
      </c>
      <c r="T88">
        <f>VLOOKUP("H"&amp;TEXT(L88,"0"),Punten!$A$1:$E$37,5,FALSE)</f>
        <v>0</v>
      </c>
      <c r="U88">
        <f>VLOOKUP("F"&amp;TEXT(M88,"0"),Punten!$A$2:$E$158,5,FALSE)</f>
        <v>9</v>
      </c>
      <c r="V88">
        <f>SUM(P88:U88)</f>
        <v>9</v>
      </c>
      <c r="W88" t="str">
        <f>N88&amp;A88</f>
        <v>43702G15</v>
      </c>
      <c r="X88">
        <f>IF(F87&lt;&gt;F88,1,X87+1)</f>
        <v>3</v>
      </c>
      <c r="Y88" t="str">
        <f>VLOOKUP(A88,Klasses!$A$2:$B$100,2,FALSE)</f>
        <v>Girls 15+</v>
      </c>
      <c r="Z88" t="s">
        <v>198</v>
      </c>
      <c r="AA88" t="str">
        <f>F88</f>
        <v>SPEEDCO FACTORY TEAM</v>
      </c>
      <c r="AB88" t="str">
        <f>D88</f>
        <v>Valerie VOSSEN</v>
      </c>
    </row>
    <row r="89" spans="1:28" x14ac:dyDescent="0.25">
      <c r="A89" t="s">
        <v>46</v>
      </c>
      <c r="B89">
        <v>54284</v>
      </c>
      <c r="C89">
        <v>30</v>
      </c>
      <c r="D89" t="s">
        <v>216</v>
      </c>
      <c r="E89" s="2">
        <v>37987</v>
      </c>
      <c r="F89" t="s">
        <v>150</v>
      </c>
      <c r="G89">
        <v>6</v>
      </c>
      <c r="H89">
        <v>6</v>
      </c>
      <c r="I89">
        <v>6</v>
      </c>
      <c r="M89">
        <v>6</v>
      </c>
      <c r="N89" s="2">
        <v>43702</v>
      </c>
      <c r="O89">
        <f>COUNTIF($W$2:$W$5,W89)</f>
        <v>0</v>
      </c>
      <c r="P89">
        <f>VLOOKUP("M"&amp;TEXT(G89,"0"),Punten!$A$1:$E$37,5,FALSE)</f>
        <v>0</v>
      </c>
      <c r="Q89">
        <f>VLOOKUP("M"&amp;TEXT(H89,"0"),Punten!$A$1:$E$37,5,FALSE)</f>
        <v>0</v>
      </c>
      <c r="R89">
        <f>VLOOKUP("M"&amp;TEXT(I89,"0"),Punten!$A$1:$E$37,5,FALSE)</f>
        <v>0</v>
      </c>
      <c r="S89">
        <f>VLOOKUP("K"&amp;TEXT(M89,"0"),Punten!$A$1:$E$37,5,FALSE)</f>
        <v>0</v>
      </c>
      <c r="T89">
        <f>VLOOKUP("H"&amp;TEXT(L89,"0"),Punten!$A$1:$E$37,5,FALSE)</f>
        <v>0</v>
      </c>
      <c r="U89">
        <f>VLOOKUP("F"&amp;TEXT(M89,"0"),Punten!$A$2:$E$158,5,FALSE)</f>
        <v>7</v>
      </c>
      <c r="V89">
        <f>SUM(P89:U89)</f>
        <v>7</v>
      </c>
      <c r="W89" t="str">
        <f>N89&amp;A89</f>
        <v>43702G15</v>
      </c>
      <c r="X89">
        <f>IF(F88&lt;&gt;F89,1,X88+1)</f>
        <v>4</v>
      </c>
      <c r="Y89" t="str">
        <f>VLOOKUP(A89,Klasses!$A$2:$B$100,2,FALSE)</f>
        <v>Girls 15+</v>
      </c>
      <c r="Z89" t="s">
        <v>198</v>
      </c>
      <c r="AA89" t="str">
        <f>F89</f>
        <v>SPEEDCO FACTORY TEAM</v>
      </c>
      <c r="AB89" t="str">
        <f>D89</f>
        <v>Julie NICOLAES</v>
      </c>
    </row>
    <row r="90" spans="1:28" x14ac:dyDescent="0.25">
      <c r="A90" t="s">
        <v>42</v>
      </c>
      <c r="B90">
        <v>56553</v>
      </c>
      <c r="C90">
        <v>606</v>
      </c>
      <c r="D90" t="s">
        <v>220</v>
      </c>
      <c r="E90" s="2">
        <v>38882</v>
      </c>
      <c r="F90" t="s">
        <v>98</v>
      </c>
      <c r="G90">
        <v>2</v>
      </c>
      <c r="H90">
        <v>3</v>
      </c>
      <c r="I90">
        <v>1</v>
      </c>
      <c r="L90">
        <v>2</v>
      </c>
      <c r="M90">
        <v>2</v>
      </c>
      <c r="N90" s="2">
        <v>43702</v>
      </c>
      <c r="O90">
        <f>COUNTIF($W$2:$W$5,W90)</f>
        <v>0</v>
      </c>
      <c r="P90">
        <f>VLOOKUP("M"&amp;TEXT(G90,"0"),Punten!$A$1:$E$37,5,FALSE)</f>
        <v>0</v>
      </c>
      <c r="Q90">
        <f>VLOOKUP("M"&amp;TEXT(H90,"0"),Punten!$A$1:$E$37,5,FALSE)</f>
        <v>0</v>
      </c>
      <c r="R90">
        <f>VLOOKUP("M"&amp;TEXT(I90,"0"),Punten!$A$1:$E$37,5,FALSE)</f>
        <v>0</v>
      </c>
      <c r="S90">
        <f>VLOOKUP("K"&amp;TEXT(M90,"0"),Punten!$A$1:$E$37,5,FALSE)</f>
        <v>0</v>
      </c>
      <c r="T90">
        <f>VLOOKUP("H"&amp;TEXT(L90,"0"),Punten!$A$1:$E$37,5,FALSE)</f>
        <v>0</v>
      </c>
      <c r="U90">
        <f>VLOOKUP("F"&amp;TEXT(M90,"0"),Punten!$A$2:$E$158,5,FALSE)</f>
        <v>16</v>
      </c>
      <c r="V90">
        <f>SUM(P90:U90)</f>
        <v>16</v>
      </c>
      <c r="W90" t="str">
        <f>N90&amp;A90</f>
        <v>43702B13</v>
      </c>
      <c r="X90">
        <f>IF(F89&lt;&gt;F90,1,X89+1)</f>
        <v>1</v>
      </c>
      <c r="Y90" t="str">
        <f>VLOOKUP(A90,Klasses!$A$2:$B$100,2,FALSE)</f>
        <v>Boys 13</v>
      </c>
      <c r="Z90" t="s">
        <v>198</v>
      </c>
      <c r="AA90" t="str">
        <f>F90</f>
        <v>SUPERCROSS BVC BIKES BENELUX</v>
      </c>
      <c r="AB90" t="str">
        <f>D90</f>
        <v>Yorgi PICCART</v>
      </c>
    </row>
    <row r="91" spans="1:28" x14ac:dyDescent="0.25">
      <c r="A91" t="s">
        <v>41</v>
      </c>
      <c r="B91">
        <v>1049</v>
      </c>
      <c r="C91">
        <v>76</v>
      </c>
      <c r="D91" t="s">
        <v>256</v>
      </c>
      <c r="E91" s="2">
        <v>38392</v>
      </c>
      <c r="F91" t="s">
        <v>98</v>
      </c>
      <c r="G91">
        <v>1</v>
      </c>
      <c r="H91">
        <v>1</v>
      </c>
      <c r="I91">
        <v>1</v>
      </c>
      <c r="L91">
        <v>4</v>
      </c>
      <c r="M91">
        <v>2</v>
      </c>
      <c r="N91" s="2">
        <v>43702</v>
      </c>
      <c r="O91">
        <f>COUNTIF($W$2:$W$5,W91)</f>
        <v>0</v>
      </c>
      <c r="P91">
        <f>VLOOKUP("M"&amp;TEXT(G91,"0"),Punten!$A$1:$E$37,5,FALSE)</f>
        <v>0</v>
      </c>
      <c r="Q91">
        <f>VLOOKUP("M"&amp;TEXT(H91,"0"),Punten!$A$1:$E$37,5,FALSE)</f>
        <v>0</v>
      </c>
      <c r="R91">
        <f>VLOOKUP("M"&amp;TEXT(I91,"0"),Punten!$A$1:$E$37,5,FALSE)</f>
        <v>0</v>
      </c>
      <c r="S91">
        <f>VLOOKUP("K"&amp;TEXT(M91,"0"),Punten!$A$1:$E$37,5,FALSE)</f>
        <v>0</v>
      </c>
      <c r="T91">
        <f>VLOOKUP("H"&amp;TEXT(L91,"0"),Punten!$A$1:$E$37,5,FALSE)</f>
        <v>0</v>
      </c>
      <c r="U91">
        <f>VLOOKUP("F"&amp;TEXT(M91,"0"),Punten!$A$2:$E$158,5,FALSE)</f>
        <v>16</v>
      </c>
      <c r="V91">
        <f>SUM(P91:U91)</f>
        <v>16</v>
      </c>
      <c r="W91" t="str">
        <f>N91&amp;A91</f>
        <v>43702B14</v>
      </c>
      <c r="X91">
        <f>IF(F90&lt;&gt;F91,1,X90+1)</f>
        <v>2</v>
      </c>
      <c r="Y91" t="str">
        <f>VLOOKUP(A91,Klasses!$A$2:$B$100,2,FALSE)</f>
        <v>Boys 14</v>
      </c>
      <c r="Z91" t="s">
        <v>198</v>
      </c>
      <c r="AA91" t="str">
        <f>F91</f>
        <v>SUPERCROSS BVC BIKES BENELUX</v>
      </c>
      <c r="AB91" t="str">
        <f>D91</f>
        <v>Ethane BOURGUIGNON</v>
      </c>
    </row>
    <row r="92" spans="1:28" x14ac:dyDescent="0.25">
      <c r="A92" t="s">
        <v>46</v>
      </c>
      <c r="B92">
        <v>51328</v>
      </c>
      <c r="C92">
        <v>11</v>
      </c>
      <c r="D92" t="s">
        <v>181</v>
      </c>
      <c r="E92" s="2">
        <v>38064</v>
      </c>
      <c r="F92" t="s">
        <v>98</v>
      </c>
      <c r="G92">
        <v>3</v>
      </c>
      <c r="H92">
        <v>2</v>
      </c>
      <c r="I92">
        <v>2</v>
      </c>
      <c r="M92">
        <v>2</v>
      </c>
      <c r="N92" s="2">
        <v>43702</v>
      </c>
      <c r="O92">
        <f>COUNTIF($W$2:$W$5,W92)</f>
        <v>0</v>
      </c>
      <c r="P92">
        <f>VLOOKUP("M"&amp;TEXT(G92,"0"),Punten!$A$1:$E$37,5,FALSE)</f>
        <v>0</v>
      </c>
      <c r="Q92">
        <f>VLOOKUP("M"&amp;TEXT(H92,"0"),Punten!$A$1:$E$37,5,FALSE)</f>
        <v>0</v>
      </c>
      <c r="R92">
        <f>VLOOKUP("M"&amp;TEXT(I92,"0"),Punten!$A$1:$E$37,5,FALSE)</f>
        <v>0</v>
      </c>
      <c r="S92">
        <f>VLOOKUP("K"&amp;TEXT(M92,"0"),Punten!$A$1:$E$37,5,FALSE)</f>
        <v>0</v>
      </c>
      <c r="T92">
        <f>VLOOKUP("H"&amp;TEXT(L92,"0"),Punten!$A$1:$E$37,5,FALSE)</f>
        <v>0</v>
      </c>
      <c r="U92">
        <f>VLOOKUP("F"&amp;TEXT(M92,"0"),Punten!$A$2:$E$158,5,FALSE)</f>
        <v>16</v>
      </c>
      <c r="V92">
        <f>SUM(P92:U92)</f>
        <v>16</v>
      </c>
      <c r="W92" t="str">
        <f>N92&amp;A92</f>
        <v>43702G15</v>
      </c>
      <c r="X92">
        <f>IF(F91&lt;&gt;F92,1,X91+1)</f>
        <v>3</v>
      </c>
      <c r="Y92" t="str">
        <f>VLOOKUP(A92,Klasses!$A$2:$B$100,2,FALSE)</f>
        <v>Girls 15+</v>
      </c>
      <c r="Z92" t="s">
        <v>198</v>
      </c>
      <c r="AA92" t="str">
        <f>F92</f>
        <v>SUPERCROSS BVC BIKES BENELUX</v>
      </c>
      <c r="AB92" t="str">
        <f>D92</f>
        <v>Aiko GOMMERS</v>
      </c>
    </row>
    <row r="93" spans="1:28" x14ac:dyDescent="0.25">
      <c r="A93" t="s">
        <v>43</v>
      </c>
      <c r="B93">
        <v>48042</v>
      </c>
      <c r="C93">
        <v>81</v>
      </c>
      <c r="D93" t="s">
        <v>122</v>
      </c>
      <c r="E93" s="2">
        <v>39128</v>
      </c>
      <c r="F93" t="s">
        <v>98</v>
      </c>
      <c r="G93">
        <v>1</v>
      </c>
      <c r="H93">
        <v>1</v>
      </c>
      <c r="I93">
        <v>2</v>
      </c>
      <c r="L93">
        <v>2</v>
      </c>
      <c r="M93">
        <v>5</v>
      </c>
      <c r="N93" s="2">
        <v>43702</v>
      </c>
      <c r="O93">
        <f>COUNTIF($W$2:$W$5,W93)</f>
        <v>0</v>
      </c>
      <c r="P93">
        <f>VLOOKUP("M"&amp;TEXT(G93,"0"),Punten!$A$1:$E$37,5,FALSE)</f>
        <v>0</v>
      </c>
      <c r="Q93">
        <f>VLOOKUP("M"&amp;TEXT(H93,"0"),Punten!$A$1:$E$37,5,FALSE)</f>
        <v>0</v>
      </c>
      <c r="R93">
        <f>VLOOKUP("M"&amp;TEXT(I93,"0"),Punten!$A$1:$E$37,5,FALSE)</f>
        <v>0</v>
      </c>
      <c r="S93">
        <f>VLOOKUP("K"&amp;TEXT(M93,"0"),Punten!$A$1:$E$37,5,FALSE)</f>
        <v>0</v>
      </c>
      <c r="T93">
        <f>VLOOKUP("H"&amp;TEXT(L93,"0"),Punten!$A$1:$E$37,5,FALSE)</f>
        <v>0</v>
      </c>
      <c r="U93">
        <f>VLOOKUP("F"&amp;TEXT(M93,"0"),Punten!$A$2:$E$158,5,FALSE)</f>
        <v>9</v>
      </c>
      <c r="V93">
        <f>SUM(P93:U93)</f>
        <v>9</v>
      </c>
      <c r="W93" t="str">
        <f>N93&amp;A93</f>
        <v>43702B12</v>
      </c>
      <c r="X93">
        <f>IF(F92&lt;&gt;F93,1,X92+1)</f>
        <v>4</v>
      </c>
      <c r="Y93" t="str">
        <f>VLOOKUP(A93,Klasses!$A$2:$B$100,2,FALSE)</f>
        <v>Boys 12</v>
      </c>
      <c r="Z93" t="s">
        <v>198</v>
      </c>
      <c r="AA93" t="str">
        <f>F93</f>
        <v>SUPERCROSS BVC BIKES BENELUX</v>
      </c>
      <c r="AB93" t="str">
        <f>D93</f>
        <v>Mika OOMS</v>
      </c>
    </row>
    <row r="94" spans="1:28" x14ac:dyDescent="0.25">
      <c r="A94" t="s">
        <v>40</v>
      </c>
      <c r="B94">
        <v>48021</v>
      </c>
      <c r="C94">
        <v>16</v>
      </c>
      <c r="D94" t="s">
        <v>224</v>
      </c>
      <c r="E94" s="2">
        <v>38262</v>
      </c>
      <c r="F94" t="s">
        <v>84</v>
      </c>
      <c r="G94">
        <v>3</v>
      </c>
      <c r="H94">
        <v>1</v>
      </c>
      <c r="I94">
        <v>1</v>
      </c>
      <c r="L94">
        <v>2</v>
      </c>
      <c r="M94">
        <v>4</v>
      </c>
      <c r="N94" s="2">
        <v>43702</v>
      </c>
      <c r="O94">
        <f>COUNTIF($W$2:$W$5,W94)</f>
        <v>0</v>
      </c>
      <c r="P94">
        <f>VLOOKUP("M"&amp;TEXT(G94,"0"),Punten!$A$1:$E$37,5,FALSE)</f>
        <v>0</v>
      </c>
      <c r="Q94">
        <f>VLOOKUP("M"&amp;TEXT(H94,"0"),Punten!$A$1:$E$37,5,FALSE)</f>
        <v>0</v>
      </c>
      <c r="R94">
        <f>VLOOKUP("M"&amp;TEXT(I94,"0"),Punten!$A$1:$E$37,5,FALSE)</f>
        <v>0</v>
      </c>
      <c r="S94">
        <f>VLOOKUP("K"&amp;TEXT(M94,"0"),Punten!$A$1:$E$37,5,FALSE)</f>
        <v>0</v>
      </c>
      <c r="T94">
        <f>VLOOKUP("H"&amp;TEXT(L94,"0"),Punten!$A$1:$E$37,5,FALSE)</f>
        <v>0</v>
      </c>
      <c r="U94">
        <f>VLOOKUP("F"&amp;TEXT(M94,"0"),Punten!$A$2:$E$158,5,FALSE)</f>
        <v>11</v>
      </c>
      <c r="V94">
        <f>SUM(P94:U94)</f>
        <v>11</v>
      </c>
      <c r="W94" t="str">
        <f>N94&amp;A94</f>
        <v>43702B15</v>
      </c>
      <c r="X94">
        <f>IF(F93&lt;&gt;F94,1,X93+1)</f>
        <v>1</v>
      </c>
      <c r="Y94" t="str">
        <f>VLOOKUP(A94,Klasses!$A$2:$B$100,2,FALSE)</f>
        <v>Boys 15/16</v>
      </c>
      <c r="Z94" t="s">
        <v>198</v>
      </c>
      <c r="AA94" t="str">
        <f>F94</f>
        <v>TARGET BMX TEAM</v>
      </c>
      <c r="AB94" t="str">
        <f>D94</f>
        <v>Thomas WILLEMS</v>
      </c>
    </row>
    <row r="95" spans="1:28" x14ac:dyDescent="0.25">
      <c r="A95" t="s">
        <v>42</v>
      </c>
      <c r="B95">
        <v>53951</v>
      </c>
      <c r="C95">
        <v>118</v>
      </c>
      <c r="D95" t="s">
        <v>242</v>
      </c>
      <c r="E95" s="2">
        <v>38733</v>
      </c>
      <c r="F95" t="s">
        <v>84</v>
      </c>
      <c r="G95">
        <v>1</v>
      </c>
      <c r="H95">
        <v>1</v>
      </c>
      <c r="I95">
        <v>2</v>
      </c>
      <c r="L95">
        <v>4</v>
      </c>
      <c r="M95">
        <v>7</v>
      </c>
      <c r="N95" s="2">
        <v>43702</v>
      </c>
      <c r="O95">
        <f>COUNTIF($W$2:$W$5,W95)</f>
        <v>0</v>
      </c>
      <c r="P95">
        <f>VLOOKUP("M"&amp;TEXT(G95,"0"),Punten!$A$1:$E$37,5,FALSE)</f>
        <v>0</v>
      </c>
      <c r="Q95">
        <f>VLOOKUP("M"&amp;TEXT(H95,"0"),Punten!$A$1:$E$37,5,FALSE)</f>
        <v>0</v>
      </c>
      <c r="R95">
        <f>VLOOKUP("M"&amp;TEXT(I95,"0"),Punten!$A$1:$E$37,5,FALSE)</f>
        <v>0</v>
      </c>
      <c r="S95">
        <f>VLOOKUP("K"&amp;TEXT(M95,"0"),Punten!$A$1:$E$37,5,FALSE)</f>
        <v>0</v>
      </c>
      <c r="T95">
        <f>VLOOKUP("H"&amp;TEXT(L95,"0"),Punten!$A$1:$E$37,5,FALSE)</f>
        <v>0</v>
      </c>
      <c r="U95">
        <f>VLOOKUP("F"&amp;TEXT(M95,"0"),Punten!$A$2:$E$158,5,FALSE)</f>
        <v>6</v>
      </c>
      <c r="V95">
        <f>SUM(P95:U95)</f>
        <v>6</v>
      </c>
      <c r="W95" t="str">
        <f>N95&amp;A95</f>
        <v>43702B13</v>
      </c>
      <c r="X95">
        <f>IF(F94&lt;&gt;F95,1,X94+1)</f>
        <v>2</v>
      </c>
      <c r="Y95" t="str">
        <f>VLOOKUP(A95,Klasses!$A$2:$B$100,2,FALSE)</f>
        <v>Boys 13</v>
      </c>
      <c r="Z95" t="s">
        <v>198</v>
      </c>
      <c r="AA95" t="str">
        <f>F95</f>
        <v>TARGET BMX TEAM</v>
      </c>
      <c r="AB95" t="str">
        <f>D95</f>
        <v>Lowie NULENS</v>
      </c>
    </row>
    <row r="96" spans="1:28" x14ac:dyDescent="0.25">
      <c r="A96" t="s">
        <v>40</v>
      </c>
      <c r="B96">
        <v>53618</v>
      </c>
      <c r="C96">
        <v>27</v>
      </c>
      <c r="D96" t="s">
        <v>271</v>
      </c>
      <c r="E96" s="2">
        <v>38201</v>
      </c>
      <c r="F96" t="s">
        <v>84</v>
      </c>
      <c r="G96">
        <v>2</v>
      </c>
      <c r="H96">
        <v>2</v>
      </c>
      <c r="I96">
        <v>3</v>
      </c>
      <c r="L96">
        <v>7</v>
      </c>
      <c r="N96" s="2">
        <v>43702</v>
      </c>
      <c r="O96">
        <f>COUNTIF($W$2:$W$5,W96)</f>
        <v>0</v>
      </c>
      <c r="P96">
        <f>VLOOKUP("M"&amp;TEXT(G96,"0"),Punten!$A$1:$E$37,5,FALSE)</f>
        <v>0</v>
      </c>
      <c r="Q96">
        <f>VLOOKUP("M"&amp;TEXT(H96,"0"),Punten!$A$1:$E$37,5,FALSE)</f>
        <v>0</v>
      </c>
      <c r="R96">
        <f>VLOOKUP("M"&amp;TEXT(I96,"0"),Punten!$A$1:$E$37,5,FALSE)</f>
        <v>0</v>
      </c>
      <c r="S96">
        <f>VLOOKUP("K"&amp;TEXT(M96,"0"),Punten!$A$1:$E$37,5,FALSE)</f>
        <v>0</v>
      </c>
      <c r="T96">
        <f>VLOOKUP("H"&amp;TEXT(L96,"0"),Punten!$A$1:$E$37,5,FALSE)</f>
        <v>0</v>
      </c>
      <c r="U96">
        <f>VLOOKUP("F"&amp;TEXT(M96,"0"),Punten!$A$2:$E$158,5,FALSE)</f>
        <v>0</v>
      </c>
      <c r="V96">
        <f>SUM(P96:U96)</f>
        <v>0</v>
      </c>
      <c r="W96" t="str">
        <f>N96&amp;A96</f>
        <v>43702B15</v>
      </c>
      <c r="X96">
        <f>IF(F95&lt;&gt;F96,1,X95+1)</f>
        <v>3</v>
      </c>
      <c r="Y96" t="str">
        <f>VLOOKUP(A96,Klasses!$A$2:$B$100,2,FALSE)</f>
        <v>Boys 15/16</v>
      </c>
      <c r="Z96" t="s">
        <v>198</v>
      </c>
      <c r="AA96" t="str">
        <f>F96</f>
        <v>TARGET BMX TEAM</v>
      </c>
      <c r="AB96" t="str">
        <f>D96</f>
        <v>Louis VERHERSTRAETEN</v>
      </c>
    </row>
    <row r="97" spans="1:28" x14ac:dyDescent="0.25">
      <c r="A97" t="s">
        <v>41</v>
      </c>
      <c r="B97">
        <v>53025</v>
      </c>
      <c r="C97">
        <v>94</v>
      </c>
      <c r="D97" t="s">
        <v>143</v>
      </c>
      <c r="E97" s="2">
        <v>38380</v>
      </c>
      <c r="F97" t="s">
        <v>116</v>
      </c>
      <c r="G97">
        <v>1</v>
      </c>
      <c r="H97">
        <v>7</v>
      </c>
      <c r="I97">
        <v>3</v>
      </c>
      <c r="L97">
        <v>1</v>
      </c>
      <c r="M97">
        <v>1</v>
      </c>
      <c r="N97" s="2">
        <v>43702</v>
      </c>
      <c r="O97">
        <f>COUNTIF($W$2:$W$5,W97)</f>
        <v>0</v>
      </c>
      <c r="P97">
        <f>VLOOKUP("M"&amp;TEXT(G97,"0"),Punten!$A$1:$E$37,5,FALSE)</f>
        <v>0</v>
      </c>
      <c r="Q97">
        <f>VLOOKUP("M"&amp;TEXT(H97,"0"),Punten!$A$1:$E$37,5,FALSE)</f>
        <v>0</v>
      </c>
      <c r="R97">
        <f>VLOOKUP("M"&amp;TEXT(I97,"0"),Punten!$A$1:$E$37,5,FALSE)</f>
        <v>0</v>
      </c>
      <c r="S97">
        <f>VLOOKUP("K"&amp;TEXT(M97,"0"),Punten!$A$1:$E$37,5,FALSE)</f>
        <v>0</v>
      </c>
      <c r="T97">
        <f>VLOOKUP("H"&amp;TEXT(L97,"0"),Punten!$A$1:$E$37,5,FALSE)</f>
        <v>0</v>
      </c>
      <c r="U97">
        <f>VLOOKUP("F"&amp;TEXT(M97,"0"),Punten!$A$2:$E$158,5,FALSE)</f>
        <v>20</v>
      </c>
      <c r="V97">
        <f>SUM(P97:U97)</f>
        <v>20</v>
      </c>
      <c r="W97" t="str">
        <f>N97&amp;A97</f>
        <v>43702B14</v>
      </c>
      <c r="X97">
        <f>IF(F96&lt;&gt;F97,1,X96+1)</f>
        <v>1</v>
      </c>
      <c r="Y97" t="str">
        <f>VLOOKUP(A97,Klasses!$A$2:$B$100,2,FALSE)</f>
        <v>Boys 14</v>
      </c>
      <c r="Z97" t="s">
        <v>198</v>
      </c>
      <c r="AA97" t="str">
        <f>F97</f>
        <v>TEAM RIFT BMX BELGIUM</v>
      </c>
      <c r="AB97" t="str">
        <f>D97</f>
        <v>Tjörven MERTENS</v>
      </c>
    </row>
    <row r="98" spans="1:28" x14ac:dyDescent="0.25">
      <c r="A98" t="s">
        <v>47</v>
      </c>
      <c r="B98">
        <v>51326</v>
      </c>
      <c r="C98">
        <v>45</v>
      </c>
      <c r="D98" t="s">
        <v>213</v>
      </c>
      <c r="E98" s="2">
        <v>38081</v>
      </c>
      <c r="F98" t="s">
        <v>116</v>
      </c>
      <c r="G98">
        <v>1</v>
      </c>
      <c r="H98">
        <v>3</v>
      </c>
      <c r="I98">
        <v>3</v>
      </c>
      <c r="M98">
        <v>1</v>
      </c>
      <c r="N98" s="2">
        <v>43702</v>
      </c>
      <c r="O98">
        <f>COUNTIF($W$2:$W$5,W98)</f>
        <v>0</v>
      </c>
      <c r="P98">
        <f>VLOOKUP("M"&amp;TEXT(G98,"0"),Punten!$A$1:$E$37,5,FALSE)</f>
        <v>0</v>
      </c>
      <c r="Q98">
        <f>VLOOKUP("M"&amp;TEXT(H98,"0"),Punten!$A$1:$E$37,5,FALSE)</f>
        <v>0</v>
      </c>
      <c r="R98">
        <f>VLOOKUP("M"&amp;TEXT(I98,"0"),Punten!$A$1:$E$37,5,FALSE)</f>
        <v>0</v>
      </c>
      <c r="S98">
        <f>VLOOKUP("K"&amp;TEXT(M98,"0"),Punten!$A$1:$E$37,5,FALSE)</f>
        <v>0</v>
      </c>
      <c r="T98">
        <f>VLOOKUP("H"&amp;TEXT(L98,"0"),Punten!$A$1:$E$37,5,FALSE)</f>
        <v>0</v>
      </c>
      <c r="U98">
        <f>VLOOKUP("F"&amp;TEXT(M98,"0"),Punten!$A$2:$E$158,5,FALSE)</f>
        <v>20</v>
      </c>
      <c r="V98">
        <f>SUM(P98:U98)</f>
        <v>20</v>
      </c>
      <c r="W98" t="str">
        <f>N98&amp;A98</f>
        <v>43702D05</v>
      </c>
      <c r="X98">
        <f>IF(F97&lt;&gt;F98,1,X97+1)</f>
        <v>2</v>
      </c>
      <c r="Y98" t="str">
        <f>VLOOKUP(A98,Klasses!$A$2:$B$100,2,FALSE)</f>
        <v>Dames Cruisers</v>
      </c>
      <c r="Z98" t="s">
        <v>198</v>
      </c>
      <c r="AA98" t="str">
        <f>F98</f>
        <v>TEAM RIFT BMX BELGIUM</v>
      </c>
      <c r="AB98" t="str">
        <f>D98</f>
        <v>Zoë WOLFS</v>
      </c>
    </row>
    <row r="99" spans="1:28" x14ac:dyDescent="0.25">
      <c r="A99" t="s">
        <v>44</v>
      </c>
      <c r="B99">
        <v>51325</v>
      </c>
      <c r="C99">
        <v>93</v>
      </c>
      <c r="D99" t="s">
        <v>170</v>
      </c>
      <c r="E99" s="2">
        <v>39435</v>
      </c>
      <c r="F99" t="s">
        <v>116</v>
      </c>
      <c r="G99">
        <v>1</v>
      </c>
      <c r="H99">
        <v>5</v>
      </c>
      <c r="I99">
        <v>1</v>
      </c>
      <c r="M99">
        <v>3</v>
      </c>
      <c r="N99" s="2">
        <v>43702</v>
      </c>
      <c r="O99">
        <f>COUNTIF($W$2:$W$5,W99)</f>
        <v>0</v>
      </c>
      <c r="P99">
        <f>VLOOKUP("M"&amp;TEXT(G99,"0"),Punten!$A$1:$E$37,5,FALSE)</f>
        <v>0</v>
      </c>
      <c r="Q99">
        <f>VLOOKUP("M"&amp;TEXT(H99,"0"),Punten!$A$1:$E$37,5,FALSE)</f>
        <v>0</v>
      </c>
      <c r="R99">
        <f>VLOOKUP("M"&amp;TEXT(I99,"0"),Punten!$A$1:$E$37,5,FALSE)</f>
        <v>0</v>
      </c>
      <c r="S99">
        <f>VLOOKUP("K"&amp;TEXT(M99,"0"),Punten!$A$1:$E$37,5,FALSE)</f>
        <v>0</v>
      </c>
      <c r="T99">
        <f>VLOOKUP("H"&amp;TEXT(L99,"0"),Punten!$A$1:$E$37,5,FALSE)</f>
        <v>0</v>
      </c>
      <c r="U99">
        <f>VLOOKUP("F"&amp;TEXT(M99,"0"),Punten!$A$2:$E$158,5,FALSE)</f>
        <v>13</v>
      </c>
      <c r="V99">
        <f>SUM(P99:U99)</f>
        <v>13</v>
      </c>
      <c r="W99" t="str">
        <f>N99&amp;A99</f>
        <v>43702G11</v>
      </c>
      <c r="X99">
        <f>IF(F98&lt;&gt;F99,1,X98+1)</f>
        <v>3</v>
      </c>
      <c r="Y99" t="str">
        <f>VLOOKUP(A99,Klasses!$A$2:$B$100,2,FALSE)</f>
        <v>Girls 11/12</v>
      </c>
      <c r="Z99" t="s">
        <v>198</v>
      </c>
      <c r="AA99" t="str">
        <f>F99</f>
        <v>TEAM RIFT BMX BELGIUM</v>
      </c>
      <c r="AB99" t="str">
        <f>D99</f>
        <v>Lore WOLFS</v>
      </c>
    </row>
    <row r="100" spans="1:28" x14ac:dyDescent="0.25">
      <c r="A100" t="s">
        <v>45</v>
      </c>
      <c r="B100">
        <v>51331</v>
      </c>
      <c r="C100">
        <v>17</v>
      </c>
      <c r="D100" t="s">
        <v>176</v>
      </c>
      <c r="E100" s="2">
        <v>38771</v>
      </c>
      <c r="F100" t="s">
        <v>116</v>
      </c>
      <c r="G100">
        <v>1</v>
      </c>
      <c r="H100">
        <v>3</v>
      </c>
      <c r="I100">
        <v>4</v>
      </c>
      <c r="M100">
        <v>3</v>
      </c>
      <c r="N100" s="2">
        <v>43702</v>
      </c>
      <c r="O100">
        <f>COUNTIF($W$2:$W$5,W100)</f>
        <v>0</v>
      </c>
      <c r="P100">
        <f>VLOOKUP("M"&amp;TEXT(G100,"0"),Punten!$A$1:$E$37,5,FALSE)</f>
        <v>0</v>
      </c>
      <c r="Q100">
        <f>VLOOKUP("M"&amp;TEXT(H100,"0"),Punten!$A$1:$E$37,5,FALSE)</f>
        <v>0</v>
      </c>
      <c r="R100">
        <f>VLOOKUP("M"&amp;TEXT(I100,"0"),Punten!$A$1:$E$37,5,FALSE)</f>
        <v>0</v>
      </c>
      <c r="S100">
        <f>VLOOKUP("K"&amp;TEXT(M100,"0"),Punten!$A$1:$E$37,5,FALSE)</f>
        <v>0</v>
      </c>
      <c r="T100">
        <f>VLOOKUP("H"&amp;TEXT(L100,"0"),Punten!$A$1:$E$37,5,FALSE)</f>
        <v>0</v>
      </c>
      <c r="U100">
        <f>VLOOKUP("F"&amp;TEXT(M100,"0"),Punten!$A$2:$E$158,5,FALSE)</f>
        <v>13</v>
      </c>
      <c r="V100">
        <f>SUM(P100:U100)</f>
        <v>13</v>
      </c>
      <c r="W100" t="str">
        <f>N100&amp;A100</f>
        <v>43702G13</v>
      </c>
      <c r="X100">
        <f>IF(F99&lt;&gt;F100,1,X99+1)</f>
        <v>4</v>
      </c>
      <c r="Y100" t="str">
        <f>VLOOKUP(A100,Klasses!$A$2:$B$100,2,FALSE)</f>
        <v>Girls 13/14</v>
      </c>
      <c r="Z100" t="s">
        <v>198</v>
      </c>
      <c r="AA100" t="str">
        <f>F100</f>
        <v>TEAM RIFT BMX BELGIUM</v>
      </c>
      <c r="AB100" t="str">
        <f>D100</f>
        <v>Lotte WOLFS</v>
      </c>
    </row>
    <row r="101" spans="1:28" x14ac:dyDescent="0.25">
      <c r="A101" t="s">
        <v>43</v>
      </c>
      <c r="B101">
        <v>52325</v>
      </c>
      <c r="C101">
        <v>12</v>
      </c>
      <c r="D101" t="s">
        <v>119</v>
      </c>
      <c r="E101" s="2">
        <v>39235</v>
      </c>
      <c r="F101" t="s">
        <v>120</v>
      </c>
      <c r="G101">
        <v>1</v>
      </c>
      <c r="H101">
        <v>1</v>
      </c>
      <c r="I101">
        <v>1</v>
      </c>
      <c r="L101">
        <v>2</v>
      </c>
      <c r="M101">
        <v>2</v>
      </c>
      <c r="N101" s="2">
        <v>43688</v>
      </c>
      <c r="O101">
        <f>COUNTIF($W$2:$W$5,W101)</f>
        <v>0</v>
      </c>
      <c r="P101">
        <f>VLOOKUP("M"&amp;TEXT(G101,"0"),Punten!$A$1:$E$37,5,FALSE)</f>
        <v>0</v>
      </c>
      <c r="Q101">
        <f>VLOOKUP("M"&amp;TEXT(H101,"0"),Punten!$A$1:$E$37,5,FALSE)</f>
        <v>0</v>
      </c>
      <c r="R101">
        <f>VLOOKUP("M"&amp;TEXT(I101,"0"),Punten!$A$1:$E$37,5,FALSE)</f>
        <v>0</v>
      </c>
      <c r="S101">
        <f>VLOOKUP("K"&amp;TEXT(M101,"0"),Punten!$A$1:$E$37,5,FALSE)</f>
        <v>0</v>
      </c>
      <c r="T101">
        <f>VLOOKUP("H"&amp;TEXT(L101,"0"),Punten!$A$1:$E$37,5,FALSE)</f>
        <v>0</v>
      </c>
      <c r="U101">
        <f>VLOOKUP("F"&amp;TEXT(M101,"0"),Punten!$A$2:$E$158,5,FALSE)</f>
        <v>16</v>
      </c>
      <c r="V101">
        <f>SUM(P101:U101)</f>
        <v>16</v>
      </c>
      <c r="W101" t="str">
        <f>N101&amp;A101</f>
        <v>43688B12</v>
      </c>
      <c r="X101">
        <f>IF(F100&lt;&gt;F101,1,X100+1)</f>
        <v>1</v>
      </c>
      <c r="Y101" t="str">
        <f>VLOOKUP(A101,Klasses!$A$2:$B$100,2,FALSE)</f>
        <v>Boys 12</v>
      </c>
      <c r="Z101" t="s">
        <v>198</v>
      </c>
      <c r="AA101" t="str">
        <f>F101</f>
        <v>2B RACING TEAM</v>
      </c>
      <c r="AB101" t="str">
        <f>D101</f>
        <v>Dries BROUNS</v>
      </c>
    </row>
    <row r="102" spans="1:28" x14ac:dyDescent="0.25">
      <c r="A102" t="s">
        <v>41</v>
      </c>
      <c r="B102">
        <v>52323</v>
      </c>
      <c r="C102">
        <v>51</v>
      </c>
      <c r="D102" t="s">
        <v>144</v>
      </c>
      <c r="E102" s="2">
        <v>38353</v>
      </c>
      <c r="F102" t="s">
        <v>120</v>
      </c>
      <c r="G102">
        <v>2</v>
      </c>
      <c r="H102">
        <v>3</v>
      </c>
      <c r="I102">
        <v>1</v>
      </c>
      <c r="L102">
        <v>2</v>
      </c>
      <c r="M102">
        <v>2</v>
      </c>
      <c r="N102" s="2">
        <v>43688</v>
      </c>
      <c r="O102">
        <f>COUNTIF($W$2:$W$5,W102)</f>
        <v>0</v>
      </c>
      <c r="P102">
        <f>VLOOKUP("M"&amp;TEXT(G102,"0"),Punten!$A$1:$E$37,5,FALSE)</f>
        <v>0</v>
      </c>
      <c r="Q102">
        <f>VLOOKUP("M"&amp;TEXT(H102,"0"),Punten!$A$1:$E$37,5,FALSE)</f>
        <v>0</v>
      </c>
      <c r="R102">
        <f>VLOOKUP("M"&amp;TEXT(I102,"0"),Punten!$A$1:$E$37,5,FALSE)</f>
        <v>0</v>
      </c>
      <c r="S102">
        <f>VLOOKUP("K"&amp;TEXT(M102,"0"),Punten!$A$1:$E$37,5,FALSE)</f>
        <v>0</v>
      </c>
      <c r="T102">
        <f>VLOOKUP("H"&amp;TEXT(L102,"0"),Punten!$A$1:$E$37,5,FALSE)</f>
        <v>0</v>
      </c>
      <c r="U102">
        <f>VLOOKUP("F"&amp;TEXT(M102,"0"),Punten!$A$2:$E$158,5,FALSE)</f>
        <v>16</v>
      </c>
      <c r="V102">
        <f>SUM(P102:U102)</f>
        <v>16</v>
      </c>
      <c r="W102" t="str">
        <f>N102&amp;A102</f>
        <v>43688B14</v>
      </c>
      <c r="X102">
        <f>IF(F101&lt;&gt;F102,1,X101+1)</f>
        <v>2</v>
      </c>
      <c r="Y102" t="str">
        <f>VLOOKUP(A102,Klasses!$A$2:$B$100,2,FALSE)</f>
        <v>Boys 14</v>
      </c>
      <c r="Z102" t="s">
        <v>198</v>
      </c>
      <c r="AA102" t="str">
        <f>F102</f>
        <v>2B RACING TEAM</v>
      </c>
      <c r="AB102" t="str">
        <f>D102</f>
        <v>Dieter BROUNS</v>
      </c>
    </row>
    <row r="103" spans="1:28" x14ac:dyDescent="0.25">
      <c r="A103" t="s">
        <v>42</v>
      </c>
      <c r="B103">
        <v>45679</v>
      </c>
      <c r="C103">
        <v>76</v>
      </c>
      <c r="D103" t="s">
        <v>140</v>
      </c>
      <c r="E103" s="2">
        <v>38866</v>
      </c>
      <c r="F103" t="s">
        <v>118</v>
      </c>
      <c r="G103">
        <v>1</v>
      </c>
      <c r="H103">
        <v>1</v>
      </c>
      <c r="I103">
        <v>1</v>
      </c>
      <c r="L103">
        <v>1</v>
      </c>
      <c r="M103">
        <v>1</v>
      </c>
      <c r="N103" s="2">
        <v>43688</v>
      </c>
      <c r="O103">
        <f>COUNTIF($W$2:$W$5,W103)</f>
        <v>0</v>
      </c>
      <c r="P103">
        <f>VLOOKUP("M"&amp;TEXT(G103,"0"),Punten!$A$1:$E$37,5,FALSE)</f>
        <v>0</v>
      </c>
      <c r="Q103">
        <f>VLOOKUP("M"&amp;TEXT(H103,"0"),Punten!$A$1:$E$37,5,FALSE)</f>
        <v>0</v>
      </c>
      <c r="R103">
        <f>VLOOKUP("M"&amp;TEXT(I103,"0"),Punten!$A$1:$E$37,5,FALSE)</f>
        <v>0</v>
      </c>
      <c r="S103">
        <f>VLOOKUP("K"&amp;TEXT(M103,"0"),Punten!$A$1:$E$37,5,FALSE)</f>
        <v>0</v>
      </c>
      <c r="T103">
        <f>VLOOKUP("H"&amp;TEXT(L103,"0"),Punten!$A$1:$E$37,5,FALSE)</f>
        <v>0</v>
      </c>
      <c r="U103">
        <f>VLOOKUP("F"&amp;TEXT(M103,"0"),Punten!$A$2:$E$158,5,FALSE)</f>
        <v>20</v>
      </c>
      <c r="V103">
        <f>SUM(P103:U103)</f>
        <v>20</v>
      </c>
      <c r="W103" t="str">
        <f>N103&amp;A103</f>
        <v>43688B13</v>
      </c>
      <c r="X103">
        <f>IF(F102&lt;&gt;F103,1,X102+1)</f>
        <v>1</v>
      </c>
      <c r="Y103" t="str">
        <f>VLOOKUP(A103,Klasses!$A$2:$B$100,2,FALSE)</f>
        <v>Boys 13</v>
      </c>
      <c r="Z103" t="s">
        <v>198</v>
      </c>
      <c r="AA103" t="str">
        <f>F103</f>
        <v>BJORN WYNANTS BMX TEAM</v>
      </c>
      <c r="AB103" t="str">
        <f>D103</f>
        <v>Rune ROEFS</v>
      </c>
    </row>
    <row r="104" spans="1:28" x14ac:dyDescent="0.25">
      <c r="A104" t="s">
        <v>44</v>
      </c>
      <c r="B104">
        <v>45767</v>
      </c>
      <c r="C104">
        <v>7</v>
      </c>
      <c r="D104" t="s">
        <v>169</v>
      </c>
      <c r="E104" s="2">
        <v>39094</v>
      </c>
      <c r="F104" t="s">
        <v>118</v>
      </c>
      <c r="G104">
        <v>1</v>
      </c>
      <c r="H104">
        <v>1</v>
      </c>
      <c r="I104">
        <v>1</v>
      </c>
      <c r="M104">
        <v>1</v>
      </c>
      <c r="N104" s="2">
        <v>43688</v>
      </c>
      <c r="O104">
        <f>COUNTIF($W$2:$W$5,W104)</f>
        <v>0</v>
      </c>
      <c r="P104">
        <f>VLOOKUP("M"&amp;TEXT(G104,"0"),Punten!$A$1:$E$37,5,FALSE)</f>
        <v>0</v>
      </c>
      <c r="Q104">
        <f>VLOOKUP("M"&amp;TEXT(H104,"0"),Punten!$A$1:$E$37,5,FALSE)</f>
        <v>0</v>
      </c>
      <c r="R104">
        <f>VLOOKUP("M"&amp;TEXT(I104,"0"),Punten!$A$1:$E$37,5,FALSE)</f>
        <v>0</v>
      </c>
      <c r="S104">
        <f>VLOOKUP("K"&amp;TEXT(M104,"0"),Punten!$A$1:$E$37,5,FALSE)</f>
        <v>0</v>
      </c>
      <c r="T104">
        <f>VLOOKUP("H"&amp;TEXT(L104,"0"),Punten!$A$1:$E$37,5,FALSE)</f>
        <v>0</v>
      </c>
      <c r="U104">
        <f>VLOOKUP("F"&amp;TEXT(M104,"0"),Punten!$A$2:$E$158,5,FALSE)</f>
        <v>20</v>
      </c>
      <c r="V104">
        <f>SUM(P104:U104)</f>
        <v>20</v>
      </c>
      <c r="W104" t="str">
        <f>N104&amp;A104</f>
        <v>43688G11</v>
      </c>
      <c r="X104">
        <f>IF(F103&lt;&gt;F104,1,X103+1)</f>
        <v>2</v>
      </c>
      <c r="Y104" t="str">
        <f>VLOOKUP(A104,Klasses!$A$2:$B$100,2,FALSE)</f>
        <v>Girls 11/12</v>
      </c>
      <c r="Z104" t="s">
        <v>198</v>
      </c>
      <c r="AA104" t="str">
        <f>F104</f>
        <v>BJORN WYNANTS BMX TEAM</v>
      </c>
      <c r="AB104" t="str">
        <f>D104</f>
        <v>Sanne LUMBEECK</v>
      </c>
    </row>
    <row r="105" spans="1:28" x14ac:dyDescent="0.25">
      <c r="A105" t="s">
        <v>65</v>
      </c>
      <c r="B105">
        <v>51485</v>
      </c>
      <c r="C105">
        <v>44</v>
      </c>
      <c r="D105" t="s">
        <v>192</v>
      </c>
      <c r="E105" s="2">
        <v>36852</v>
      </c>
      <c r="F105" t="s">
        <v>118</v>
      </c>
      <c r="G105">
        <v>1</v>
      </c>
      <c r="H105">
        <v>2</v>
      </c>
      <c r="I105">
        <v>2</v>
      </c>
      <c r="M105">
        <v>1</v>
      </c>
      <c r="N105" s="2">
        <v>43688</v>
      </c>
      <c r="O105">
        <f>COUNTIF($W$2:$W$5,W105)</f>
        <v>0</v>
      </c>
      <c r="P105">
        <f>VLOOKUP("M"&amp;TEXT(G105,"0"),Punten!$A$1:$E$37,5,FALSE)</f>
        <v>0</v>
      </c>
      <c r="Q105">
        <f>VLOOKUP("M"&amp;TEXT(H105,"0"),Punten!$A$1:$E$37,5,FALSE)</f>
        <v>0</v>
      </c>
      <c r="R105">
        <f>VLOOKUP("M"&amp;TEXT(I105,"0"),Punten!$A$1:$E$37,5,FALSE)</f>
        <v>0</v>
      </c>
      <c r="S105">
        <f>VLOOKUP("K"&amp;TEXT(M105,"0"),Punten!$A$1:$E$37,5,FALSE)</f>
        <v>0</v>
      </c>
      <c r="T105">
        <f>VLOOKUP("H"&amp;TEXT(L105,"0"),Punten!$A$1:$E$37,5,FALSE)</f>
        <v>0</v>
      </c>
      <c r="U105">
        <f>VLOOKUP("F"&amp;TEXT(M105,"0"),Punten!$A$2:$E$158,5,FALSE)</f>
        <v>20</v>
      </c>
      <c r="V105">
        <f>SUM(P105:U105)</f>
        <v>20</v>
      </c>
      <c r="W105" t="str">
        <f>N105&amp;A105</f>
        <v>43688ME</v>
      </c>
      <c r="X105">
        <f>IF(F104&lt;&gt;F105,1,X104+1)</f>
        <v>3</v>
      </c>
      <c r="Y105" t="str">
        <f>VLOOKUP(A105,Klasses!$A$2:$B$100,2,FALSE)</f>
        <v>Men Elite</v>
      </c>
      <c r="Z105" t="s">
        <v>198</v>
      </c>
      <c r="AA105" t="str">
        <f>F105</f>
        <v>BJORN WYNANTS BMX TEAM</v>
      </c>
      <c r="AB105" t="str">
        <f>D105</f>
        <v>Mathijn BOGAERT</v>
      </c>
    </row>
    <row r="106" spans="1:28" x14ac:dyDescent="0.25">
      <c r="A106" t="s">
        <v>41</v>
      </c>
      <c r="B106">
        <v>48601</v>
      </c>
      <c r="C106">
        <v>65</v>
      </c>
      <c r="D106" t="s">
        <v>147</v>
      </c>
      <c r="E106" s="2">
        <v>38559</v>
      </c>
      <c r="F106" t="s">
        <v>118</v>
      </c>
      <c r="G106">
        <v>7</v>
      </c>
      <c r="H106">
        <v>8</v>
      </c>
      <c r="I106">
        <v>9</v>
      </c>
      <c r="N106" s="2">
        <v>43688</v>
      </c>
      <c r="O106">
        <f>COUNTIF($W$2:$W$5,W106)</f>
        <v>0</v>
      </c>
      <c r="P106">
        <f>VLOOKUP("M"&amp;TEXT(G106,"0"),Punten!$A$1:$E$37,5,FALSE)</f>
        <v>0</v>
      </c>
      <c r="Q106">
        <f>VLOOKUP("M"&amp;TEXT(H106,"0"),Punten!$A$1:$E$37,5,FALSE)</f>
        <v>0</v>
      </c>
      <c r="R106">
        <v>0</v>
      </c>
      <c r="S106">
        <f>VLOOKUP("K"&amp;TEXT(M106,"0"),Punten!$A$1:$E$37,5,FALSE)</f>
        <v>0</v>
      </c>
      <c r="T106">
        <f>VLOOKUP("H"&amp;TEXT(L106,"0"),Punten!$A$1:$E$37,5,FALSE)</f>
        <v>0</v>
      </c>
      <c r="U106">
        <f>VLOOKUP("F"&amp;TEXT(M106,"0"),Punten!$A$2:$E$158,5,FALSE)</f>
        <v>0</v>
      </c>
      <c r="V106">
        <f>SUM(P106:U106)</f>
        <v>0</v>
      </c>
      <c r="W106" t="str">
        <f>N106&amp;A106</f>
        <v>43688B14</v>
      </c>
      <c r="X106">
        <f>IF(F105&lt;&gt;F106,1,X105+1)</f>
        <v>4</v>
      </c>
      <c r="Y106" t="str">
        <f>VLOOKUP(A106,Klasses!$A$2:$B$100,2,FALSE)</f>
        <v>Boys 14</v>
      </c>
      <c r="Z106" t="s">
        <v>198</v>
      </c>
      <c r="AA106" t="str">
        <f>F106</f>
        <v>BJORN WYNANTS BMX TEAM</v>
      </c>
      <c r="AB106" t="str">
        <f>D106</f>
        <v>Nathan DE FAUW</v>
      </c>
    </row>
    <row r="107" spans="1:28" x14ac:dyDescent="0.25">
      <c r="A107" t="s">
        <v>43</v>
      </c>
      <c r="B107">
        <v>48035</v>
      </c>
      <c r="C107">
        <v>115</v>
      </c>
      <c r="D107" t="s">
        <v>124</v>
      </c>
      <c r="E107" s="2">
        <v>39214</v>
      </c>
      <c r="F107" t="s">
        <v>125</v>
      </c>
      <c r="G107">
        <v>2</v>
      </c>
      <c r="H107">
        <v>4</v>
      </c>
      <c r="I107">
        <v>3</v>
      </c>
      <c r="L107">
        <v>3</v>
      </c>
      <c r="M107">
        <v>5</v>
      </c>
      <c r="N107" s="2">
        <v>43688</v>
      </c>
      <c r="O107">
        <f>COUNTIF($W$2:$W$5,W107)</f>
        <v>0</v>
      </c>
      <c r="P107">
        <f>VLOOKUP("M"&amp;TEXT(G107,"0"),Punten!$A$1:$E$37,5,FALSE)</f>
        <v>0</v>
      </c>
      <c r="Q107">
        <f>VLOOKUP("M"&amp;TEXT(H107,"0"),Punten!$A$1:$E$37,5,FALSE)</f>
        <v>0</v>
      </c>
      <c r="R107">
        <f>VLOOKUP("M"&amp;TEXT(I107,"0"),Punten!$A$1:$E$37,5,FALSE)</f>
        <v>0</v>
      </c>
      <c r="S107">
        <f>VLOOKUP("K"&amp;TEXT(M107,"0"),Punten!$A$1:$E$37,5,FALSE)</f>
        <v>0</v>
      </c>
      <c r="T107">
        <f>VLOOKUP("H"&amp;TEXT(L107,"0"),Punten!$A$1:$E$37,5,FALSE)</f>
        <v>0</v>
      </c>
      <c r="U107">
        <f>VLOOKUP("F"&amp;TEXT(M107,"0"),Punten!$A$2:$E$158,5,FALSE)</f>
        <v>9</v>
      </c>
      <c r="V107">
        <f>SUM(P107:U107)</f>
        <v>9</v>
      </c>
      <c r="W107" t="str">
        <f>N107&amp;A107</f>
        <v>43688B12</v>
      </c>
      <c r="X107">
        <f>IF(F106&lt;&gt;F107,1,X106+1)</f>
        <v>1</v>
      </c>
      <c r="Y107" t="str">
        <f>VLOOKUP(A107,Klasses!$A$2:$B$100,2,FALSE)</f>
        <v>Boys 12</v>
      </c>
      <c r="Z107" t="s">
        <v>198</v>
      </c>
      <c r="AA107" t="str">
        <f>F107</f>
        <v>BMX TEAM PRO LEGEND BELGIUM</v>
      </c>
      <c r="AB107" t="str">
        <f>D107</f>
        <v>Geoffrey DE WIT</v>
      </c>
    </row>
    <row r="108" spans="1:28" x14ac:dyDescent="0.25">
      <c r="A108" t="s">
        <v>41</v>
      </c>
      <c r="B108">
        <v>48044</v>
      </c>
      <c r="C108">
        <v>40</v>
      </c>
      <c r="D108" t="s">
        <v>142</v>
      </c>
      <c r="E108" s="2">
        <v>38697</v>
      </c>
      <c r="F108" t="s">
        <v>125</v>
      </c>
      <c r="G108">
        <v>5</v>
      </c>
      <c r="H108">
        <v>7</v>
      </c>
      <c r="I108">
        <v>3</v>
      </c>
      <c r="L108">
        <v>6</v>
      </c>
      <c r="N108" s="2">
        <v>43688</v>
      </c>
      <c r="O108">
        <f>COUNTIF($W$2:$W$5,W108)</f>
        <v>0</v>
      </c>
      <c r="P108">
        <f>VLOOKUP("M"&amp;TEXT(G108,"0"),Punten!$A$1:$E$37,5,FALSE)</f>
        <v>0</v>
      </c>
      <c r="Q108">
        <f>VLOOKUP("M"&amp;TEXT(H108,"0"),Punten!$A$1:$E$37,5,FALSE)</f>
        <v>0</v>
      </c>
      <c r="R108">
        <f>VLOOKUP("M"&amp;TEXT(I108,"0"),Punten!$A$1:$E$37,5,FALSE)</f>
        <v>0</v>
      </c>
      <c r="S108">
        <f>VLOOKUP("K"&amp;TEXT(M108,"0"),Punten!$A$1:$E$37,5,FALSE)</f>
        <v>0</v>
      </c>
      <c r="T108">
        <f>VLOOKUP("H"&amp;TEXT(L108,"0"),Punten!$A$1:$E$37,5,FALSE)</f>
        <v>0</v>
      </c>
      <c r="U108">
        <f>VLOOKUP("F"&amp;TEXT(M108,"0"),Punten!$A$2:$E$158,5,FALSE)</f>
        <v>0</v>
      </c>
      <c r="V108">
        <f>SUM(P108:U108)</f>
        <v>0</v>
      </c>
      <c r="W108" t="str">
        <f>N108&amp;A108</f>
        <v>43688B14</v>
      </c>
      <c r="X108">
        <f>IF(F107&lt;&gt;F108,1,X107+1)</f>
        <v>2</v>
      </c>
      <c r="Y108" t="str">
        <f>VLOOKUP(A108,Klasses!$A$2:$B$100,2,FALSE)</f>
        <v>Boys 14</v>
      </c>
      <c r="Z108" t="s">
        <v>198</v>
      </c>
      <c r="AA108" t="str">
        <f>F108</f>
        <v>BMX TEAM PRO LEGEND BELGIUM</v>
      </c>
      <c r="AB108" t="str">
        <f>D108</f>
        <v>Jens HUYBRECHTS</v>
      </c>
    </row>
    <row r="109" spans="1:28" x14ac:dyDescent="0.25">
      <c r="A109" t="s">
        <v>72</v>
      </c>
      <c r="B109">
        <v>45838</v>
      </c>
      <c r="C109">
        <v>15</v>
      </c>
      <c r="D109" t="s">
        <v>80</v>
      </c>
      <c r="E109" s="2">
        <v>36789</v>
      </c>
      <c r="F109" t="s">
        <v>81</v>
      </c>
      <c r="G109">
        <v>1</v>
      </c>
      <c r="H109">
        <v>1</v>
      </c>
      <c r="I109">
        <v>1</v>
      </c>
      <c r="M109">
        <v>1</v>
      </c>
      <c r="N109" s="2">
        <v>43688</v>
      </c>
      <c r="O109">
        <f>COUNTIF($W$2:$W$5,W109)</f>
        <v>0</v>
      </c>
      <c r="P109">
        <f>VLOOKUP("M"&amp;TEXT(G109,"0"),Punten!$A$1:$E$37,5,FALSE)</f>
        <v>0</v>
      </c>
      <c r="Q109">
        <f>VLOOKUP("M"&amp;TEXT(H109,"0"),Punten!$A$1:$E$37,5,FALSE)</f>
        <v>0</v>
      </c>
      <c r="R109">
        <f>VLOOKUP("M"&amp;TEXT(I109,"0"),Punten!$A$1:$E$37,5,FALSE)</f>
        <v>0</v>
      </c>
      <c r="S109">
        <f>VLOOKUP("K"&amp;TEXT(M109,"0"),Punten!$A$1:$E$37,5,FALSE)</f>
        <v>0</v>
      </c>
      <c r="T109">
        <f>VLOOKUP("H"&amp;TEXT(L109,"0"),Punten!$A$1:$E$37,5,FALSE)</f>
        <v>0</v>
      </c>
      <c r="U109">
        <f>VLOOKUP("F"&amp;TEXT(M109,"0"),Punten!$A$2:$E$158,5,FALSE)</f>
        <v>20</v>
      </c>
      <c r="V109">
        <f>SUM(P109:U109)</f>
        <v>20</v>
      </c>
      <c r="W109" t="str">
        <f>N109&amp;A109</f>
        <v>43688C29</v>
      </c>
      <c r="X109">
        <f>IF(F108&lt;&gt;F109,1,X108+1)</f>
        <v>1</v>
      </c>
      <c r="Y109" t="str">
        <f>VLOOKUP(A109,Klasses!$A$2:$B$100,2,FALSE)</f>
        <v>Cruisers 17-29 jaar</v>
      </c>
      <c r="Z109" t="s">
        <v>198</v>
      </c>
      <c r="AA109" t="str">
        <f>F109</f>
        <v>BMXEMOTION TEAM</v>
      </c>
      <c r="AB109" t="str">
        <f>D109</f>
        <v>Robbe VERSCHUEREN</v>
      </c>
    </row>
    <row r="110" spans="1:28" x14ac:dyDescent="0.25">
      <c r="A110" t="s">
        <v>41</v>
      </c>
      <c r="B110">
        <v>45801</v>
      </c>
      <c r="C110">
        <v>117</v>
      </c>
      <c r="D110" t="s">
        <v>227</v>
      </c>
      <c r="E110" s="2">
        <v>38664</v>
      </c>
      <c r="F110" t="s">
        <v>81</v>
      </c>
      <c r="G110">
        <v>4</v>
      </c>
      <c r="H110">
        <v>4</v>
      </c>
      <c r="I110">
        <v>3</v>
      </c>
      <c r="L110">
        <v>3</v>
      </c>
      <c r="M110">
        <v>5</v>
      </c>
      <c r="N110" s="2">
        <v>43688</v>
      </c>
      <c r="O110">
        <f>COUNTIF($W$2:$W$5,W110)</f>
        <v>0</v>
      </c>
      <c r="P110">
        <f>VLOOKUP("M"&amp;TEXT(G110,"0"),Punten!$A$1:$E$37,5,FALSE)</f>
        <v>0</v>
      </c>
      <c r="Q110">
        <f>VLOOKUP("M"&amp;TEXT(H110,"0"),Punten!$A$1:$E$37,5,FALSE)</f>
        <v>0</v>
      </c>
      <c r="R110">
        <f>VLOOKUP("M"&amp;TEXT(I110,"0"),Punten!$A$1:$E$37,5,FALSE)</f>
        <v>0</v>
      </c>
      <c r="S110">
        <f>VLOOKUP("K"&amp;TEXT(M110,"0"),Punten!$A$1:$E$37,5,FALSE)</f>
        <v>0</v>
      </c>
      <c r="T110">
        <f>VLOOKUP("H"&amp;TEXT(L110,"0"),Punten!$A$1:$E$37,5,FALSE)</f>
        <v>0</v>
      </c>
      <c r="U110">
        <f>VLOOKUP("F"&amp;TEXT(M110,"0"),Punten!$A$2:$E$158,5,FALSE)</f>
        <v>9</v>
      </c>
      <c r="V110">
        <f>SUM(P110:U110)</f>
        <v>9</v>
      </c>
      <c r="W110" t="str">
        <f>N110&amp;A110</f>
        <v>43688B14</v>
      </c>
      <c r="X110">
        <f>IF(F109&lt;&gt;F110,1,X109+1)</f>
        <v>2</v>
      </c>
      <c r="Y110" t="str">
        <f>VLOOKUP(A110,Klasses!$A$2:$B$100,2,FALSE)</f>
        <v>Boys 14</v>
      </c>
      <c r="Z110" t="s">
        <v>198</v>
      </c>
      <c r="AA110" t="str">
        <f>F110</f>
        <v>BMXEMOTION TEAM</v>
      </c>
      <c r="AB110" t="str">
        <f>D110</f>
        <v>Thibault VAN LAERE</v>
      </c>
    </row>
    <row r="111" spans="1:28" x14ac:dyDescent="0.25">
      <c r="A111" t="s">
        <v>40</v>
      </c>
      <c r="B111">
        <v>930</v>
      </c>
      <c r="C111">
        <v>151</v>
      </c>
      <c r="D111" t="s">
        <v>230</v>
      </c>
      <c r="E111" s="2">
        <v>38032</v>
      </c>
      <c r="F111" t="s">
        <v>81</v>
      </c>
      <c r="G111">
        <v>3</v>
      </c>
      <c r="H111">
        <v>2</v>
      </c>
      <c r="I111">
        <v>2</v>
      </c>
      <c r="L111">
        <v>3</v>
      </c>
      <c r="M111">
        <v>7</v>
      </c>
      <c r="N111" s="2">
        <v>43688</v>
      </c>
      <c r="O111">
        <f>COUNTIF($W$2:$W$5,W111)</f>
        <v>0</v>
      </c>
      <c r="P111">
        <f>VLOOKUP("M"&amp;TEXT(G111,"0"),Punten!$A$1:$E$37,5,FALSE)</f>
        <v>0</v>
      </c>
      <c r="Q111">
        <f>VLOOKUP("M"&amp;TEXT(H111,"0"),Punten!$A$1:$E$37,5,FALSE)</f>
        <v>0</v>
      </c>
      <c r="R111">
        <f>VLOOKUP("M"&amp;TEXT(I111,"0"),Punten!$A$1:$E$37,5,FALSE)</f>
        <v>0</v>
      </c>
      <c r="S111">
        <f>VLOOKUP("K"&amp;TEXT(M111,"0"),Punten!$A$1:$E$37,5,FALSE)</f>
        <v>0</v>
      </c>
      <c r="T111">
        <f>VLOOKUP("H"&amp;TEXT(L111,"0"),Punten!$A$1:$E$37,5,FALSE)</f>
        <v>0</v>
      </c>
      <c r="U111">
        <f>VLOOKUP("F"&amp;TEXT(M111,"0"),Punten!$A$2:$E$158,5,FALSE)</f>
        <v>6</v>
      </c>
      <c r="V111">
        <f>SUM(P111:U111)</f>
        <v>6</v>
      </c>
      <c r="W111" t="str">
        <f>N111&amp;A111</f>
        <v>43688B15</v>
      </c>
      <c r="X111">
        <f>IF(F110&lt;&gt;F111,1,X110+1)</f>
        <v>3</v>
      </c>
      <c r="Y111" t="str">
        <f>VLOOKUP(A111,Klasses!$A$2:$B$100,2,FALSE)</f>
        <v>Boys 15/16</v>
      </c>
      <c r="Z111" t="s">
        <v>198</v>
      </c>
      <c r="AA111" t="str">
        <f>F111</f>
        <v>BMXEMOTION TEAM</v>
      </c>
      <c r="AB111" t="str">
        <f>D111</f>
        <v>Owen MIELCZAREK</v>
      </c>
    </row>
    <row r="112" spans="1:28" x14ac:dyDescent="0.25">
      <c r="A112" t="s">
        <v>40</v>
      </c>
      <c r="B112">
        <v>45786</v>
      </c>
      <c r="C112">
        <v>56</v>
      </c>
      <c r="D112" t="s">
        <v>157</v>
      </c>
      <c r="E112" s="2">
        <v>37908</v>
      </c>
      <c r="F112" t="s">
        <v>81</v>
      </c>
      <c r="G112">
        <v>5</v>
      </c>
      <c r="H112">
        <v>8</v>
      </c>
      <c r="I112">
        <v>9</v>
      </c>
      <c r="N112" s="2">
        <v>43688</v>
      </c>
      <c r="O112">
        <f>COUNTIF($W$2:$W$5,W112)</f>
        <v>0</v>
      </c>
      <c r="P112">
        <f>VLOOKUP("M"&amp;TEXT(G112,"0"),Punten!$A$1:$E$37,5,FALSE)</f>
        <v>0</v>
      </c>
      <c r="Q112">
        <f>VLOOKUP("M"&amp;TEXT(H112,"0"),Punten!$A$1:$E$37,5,FALSE)</f>
        <v>0</v>
      </c>
      <c r="R112">
        <v>0</v>
      </c>
      <c r="S112">
        <f>VLOOKUP("K"&amp;TEXT(M112,"0"),Punten!$A$1:$E$37,5,FALSE)</f>
        <v>0</v>
      </c>
      <c r="T112">
        <f>VLOOKUP("H"&amp;TEXT(L112,"0"),Punten!$A$1:$E$37,5,FALSE)</f>
        <v>0</v>
      </c>
      <c r="U112">
        <f>VLOOKUP("F"&amp;TEXT(M112,"0"),Punten!$A$2:$E$158,5,FALSE)</f>
        <v>0</v>
      </c>
      <c r="V112">
        <f>SUM(P112:U112)</f>
        <v>0</v>
      </c>
      <c r="W112" t="str">
        <f>N112&amp;A112</f>
        <v>43688B15</v>
      </c>
      <c r="X112">
        <f>IF(F111&lt;&gt;F112,1,X111+1)</f>
        <v>4</v>
      </c>
      <c r="Y112" t="str">
        <f>VLOOKUP(A112,Klasses!$A$2:$B$100,2,FALSE)</f>
        <v>Boys 15/16</v>
      </c>
      <c r="Z112" t="s">
        <v>198</v>
      </c>
      <c r="AA112" t="str">
        <f>F112</f>
        <v>BMXEMOTION TEAM</v>
      </c>
      <c r="AB112" t="str">
        <f>D112</f>
        <v>Arno BRAEKEN</v>
      </c>
    </row>
    <row r="113" spans="1:28" x14ac:dyDescent="0.25">
      <c r="A113" t="s">
        <v>50</v>
      </c>
      <c r="B113">
        <v>45665</v>
      </c>
      <c r="C113">
        <v>71</v>
      </c>
      <c r="D113" t="s">
        <v>104</v>
      </c>
      <c r="E113" s="2">
        <v>29133</v>
      </c>
      <c r="F113" t="s">
        <v>105</v>
      </c>
      <c r="G113">
        <v>2</v>
      </c>
      <c r="H113">
        <v>3</v>
      </c>
      <c r="I113">
        <v>3</v>
      </c>
      <c r="M113">
        <v>1</v>
      </c>
      <c r="N113" s="2">
        <v>43688</v>
      </c>
      <c r="O113">
        <f>COUNTIF($W$2:$W$5,W113)</f>
        <v>0</v>
      </c>
      <c r="P113">
        <f>VLOOKUP("M"&amp;TEXT(G113,"0"),Punten!$A$1:$E$37,5,FALSE)</f>
        <v>0</v>
      </c>
      <c r="Q113">
        <f>VLOOKUP("M"&amp;TEXT(H113,"0"),Punten!$A$1:$E$37,5,FALSE)</f>
        <v>0</v>
      </c>
      <c r="R113">
        <f>VLOOKUP("M"&amp;TEXT(I113,"0"),Punten!$A$1:$E$37,5,FALSE)</f>
        <v>0</v>
      </c>
      <c r="S113">
        <f>VLOOKUP("K"&amp;TEXT(M113,"0"),Punten!$A$1:$E$37,5,FALSE)</f>
        <v>0</v>
      </c>
      <c r="T113">
        <f>VLOOKUP("H"&amp;TEXT(L113,"0"),Punten!$A$1:$E$37,5,FALSE)</f>
        <v>0</v>
      </c>
      <c r="U113">
        <f>VLOOKUP("F"&amp;TEXT(M113,"0"),Punten!$A$2:$E$158,5,FALSE)</f>
        <v>20</v>
      </c>
      <c r="V113">
        <f>SUM(P113:U113)</f>
        <v>20</v>
      </c>
      <c r="W113" t="str">
        <f>N113&amp;A113</f>
        <v>43688C40</v>
      </c>
      <c r="X113">
        <f>IF(F112&lt;&gt;F113,1,X112+1)</f>
        <v>1</v>
      </c>
      <c r="Y113" t="str">
        <f>VLOOKUP(A113,Klasses!$A$2:$B$100,2,FALSE)</f>
        <v>Cruisers 30+</v>
      </c>
      <c r="Z113" t="s">
        <v>198</v>
      </c>
      <c r="AA113" t="str">
        <f>F113</f>
        <v>DARE2RACE BMX TEAM</v>
      </c>
      <c r="AB113" t="str">
        <f>D113</f>
        <v>Wesley VAN GASTEL</v>
      </c>
    </row>
    <row r="114" spans="1:28" x14ac:dyDescent="0.25">
      <c r="A114" t="s">
        <v>46</v>
      </c>
      <c r="B114">
        <v>45791</v>
      </c>
      <c r="C114">
        <v>100</v>
      </c>
      <c r="D114" t="s">
        <v>215</v>
      </c>
      <c r="E114" s="2">
        <v>37134</v>
      </c>
      <c r="F114" t="s">
        <v>105</v>
      </c>
      <c r="G114">
        <v>1</v>
      </c>
      <c r="H114">
        <v>1</v>
      </c>
      <c r="I114">
        <v>2</v>
      </c>
      <c r="M114">
        <v>1</v>
      </c>
      <c r="N114" s="2">
        <v>43688</v>
      </c>
      <c r="O114">
        <f>COUNTIF($W$2:$W$5,W114)</f>
        <v>0</v>
      </c>
      <c r="P114">
        <f>VLOOKUP("M"&amp;TEXT(G114,"0"),Punten!$A$1:$E$37,5,FALSE)</f>
        <v>0</v>
      </c>
      <c r="Q114">
        <f>VLOOKUP("M"&amp;TEXT(H114,"0"),Punten!$A$1:$E$37,5,FALSE)</f>
        <v>0</v>
      </c>
      <c r="R114">
        <f>VLOOKUP("M"&amp;TEXT(I114,"0"),Punten!$A$1:$E$37,5,FALSE)</f>
        <v>0</v>
      </c>
      <c r="S114">
        <f>VLOOKUP("K"&amp;TEXT(M114,"0"),Punten!$A$1:$E$37,5,FALSE)</f>
        <v>0</v>
      </c>
      <c r="T114">
        <f>VLOOKUP("H"&amp;TEXT(L114,"0"),Punten!$A$1:$E$37,5,FALSE)</f>
        <v>0</v>
      </c>
      <c r="U114">
        <f>VLOOKUP("F"&amp;TEXT(M114,"0"),Punten!$A$2:$E$158,5,FALSE)</f>
        <v>20</v>
      </c>
      <c r="V114">
        <f>SUM(P114:U114)</f>
        <v>20</v>
      </c>
      <c r="W114" t="str">
        <f>N114&amp;A114</f>
        <v>43688G15</v>
      </c>
      <c r="X114">
        <f>IF(F113&lt;&gt;F114,1,X113+1)</f>
        <v>2</v>
      </c>
      <c r="Y114" t="str">
        <f>VLOOKUP(A114,Klasses!$A$2:$B$100,2,FALSE)</f>
        <v>Girls 15+</v>
      </c>
      <c r="Z114" t="s">
        <v>198</v>
      </c>
      <c r="AA114" t="str">
        <f>F114</f>
        <v>DARE2RACE BMX TEAM</v>
      </c>
      <c r="AB114" t="str">
        <f>D114</f>
        <v>Julie HEUSEQUIN</v>
      </c>
    </row>
    <row r="115" spans="1:28" x14ac:dyDescent="0.25">
      <c r="A115" t="s">
        <v>47</v>
      </c>
      <c r="B115">
        <v>45762</v>
      </c>
      <c r="C115">
        <v>31</v>
      </c>
      <c r="D115" t="s">
        <v>114</v>
      </c>
      <c r="E115" s="2">
        <v>37701</v>
      </c>
      <c r="F115" t="s">
        <v>105</v>
      </c>
      <c r="G115">
        <v>3</v>
      </c>
      <c r="H115">
        <v>2</v>
      </c>
      <c r="I115">
        <v>1</v>
      </c>
      <c r="M115">
        <v>5</v>
      </c>
      <c r="N115" s="2">
        <v>43688</v>
      </c>
      <c r="O115">
        <f>COUNTIF($W$2:$W$5,W115)</f>
        <v>0</v>
      </c>
      <c r="P115">
        <f>VLOOKUP("M"&amp;TEXT(G115,"0"),Punten!$A$1:$E$37,5,FALSE)</f>
        <v>0</v>
      </c>
      <c r="Q115">
        <f>VLOOKUP("M"&amp;TEXT(H115,"0"),Punten!$A$1:$E$37,5,FALSE)</f>
        <v>0</v>
      </c>
      <c r="R115">
        <f>VLOOKUP("M"&amp;TEXT(I115,"0"),Punten!$A$1:$E$37,5,FALSE)</f>
        <v>0</v>
      </c>
      <c r="S115">
        <f>VLOOKUP("K"&amp;TEXT(M115,"0"),Punten!$A$1:$E$37,5,FALSE)</f>
        <v>0</v>
      </c>
      <c r="T115">
        <f>VLOOKUP("H"&amp;TEXT(L115,"0"),Punten!$A$1:$E$37,5,FALSE)</f>
        <v>0</v>
      </c>
      <c r="U115">
        <f>VLOOKUP("F"&amp;TEXT(M115,"0"),Punten!$A$2:$E$158,5,FALSE)</f>
        <v>9</v>
      </c>
      <c r="V115">
        <f>SUM(P115:U115)</f>
        <v>9</v>
      </c>
      <c r="W115" t="str">
        <f>N115&amp;A115</f>
        <v>43688D05</v>
      </c>
      <c r="X115">
        <f>IF(F114&lt;&gt;F115,1,X114+1)</f>
        <v>3</v>
      </c>
      <c r="Y115" t="str">
        <f>VLOOKUP(A115,Klasses!$A$2:$B$100,2,FALSE)</f>
        <v>Dames Cruisers</v>
      </c>
      <c r="Z115" t="s">
        <v>198</v>
      </c>
      <c r="AA115" t="str">
        <f>F115</f>
        <v>DARE2RACE BMX TEAM</v>
      </c>
      <c r="AB115" t="str">
        <f>D115</f>
        <v>Femke VERELST</v>
      </c>
    </row>
    <row r="116" spans="1:28" x14ac:dyDescent="0.25">
      <c r="A116" t="s">
        <v>45</v>
      </c>
      <c r="B116">
        <v>45755</v>
      </c>
      <c r="C116">
        <v>43</v>
      </c>
      <c r="D116" t="s">
        <v>214</v>
      </c>
      <c r="E116" s="2">
        <v>38716</v>
      </c>
      <c r="F116" t="s">
        <v>105</v>
      </c>
      <c r="G116">
        <v>2</v>
      </c>
      <c r="H116">
        <v>2</v>
      </c>
      <c r="I116">
        <v>1</v>
      </c>
      <c r="M116">
        <v>5</v>
      </c>
      <c r="N116" s="2">
        <v>43688</v>
      </c>
      <c r="O116">
        <f>COUNTIF($W$2:$W$5,W116)</f>
        <v>0</v>
      </c>
      <c r="P116">
        <f>VLOOKUP("M"&amp;TEXT(G116,"0"),Punten!$A$1:$E$37,5,FALSE)</f>
        <v>0</v>
      </c>
      <c r="Q116">
        <f>VLOOKUP("M"&amp;TEXT(H116,"0"),Punten!$A$1:$E$37,5,FALSE)</f>
        <v>0</v>
      </c>
      <c r="R116">
        <f>VLOOKUP("M"&amp;TEXT(I116,"0"),Punten!$A$1:$E$37,5,FALSE)</f>
        <v>0</v>
      </c>
      <c r="S116">
        <f>VLOOKUP("K"&amp;TEXT(M116,"0"),Punten!$A$1:$E$37,5,FALSE)</f>
        <v>0</v>
      </c>
      <c r="T116">
        <f>VLOOKUP("H"&amp;TEXT(L116,"0"),Punten!$A$1:$E$37,5,FALSE)</f>
        <v>0</v>
      </c>
      <c r="U116">
        <f>VLOOKUP("F"&amp;TEXT(M116,"0"),Punten!$A$2:$E$158,5,FALSE)</f>
        <v>9</v>
      </c>
      <c r="V116">
        <f>SUM(P116:U116)</f>
        <v>9</v>
      </c>
      <c r="W116" t="str">
        <f>N116&amp;A116</f>
        <v>43688G13</v>
      </c>
      <c r="X116">
        <f>IF(F115&lt;&gt;F116,1,X115+1)</f>
        <v>4</v>
      </c>
      <c r="Y116" t="str">
        <f>VLOOKUP(A116,Klasses!$A$2:$B$100,2,FALSE)</f>
        <v>Girls 13/14</v>
      </c>
      <c r="Z116" t="s">
        <v>198</v>
      </c>
      <c r="AA116" t="str">
        <f>F116</f>
        <v>DARE2RACE BMX TEAM</v>
      </c>
      <c r="AB116" t="str">
        <f>D116</f>
        <v>Merel VAN GASTEL</v>
      </c>
    </row>
    <row r="117" spans="1:28" x14ac:dyDescent="0.25">
      <c r="A117" t="s">
        <v>42</v>
      </c>
      <c r="B117">
        <v>48036</v>
      </c>
      <c r="C117">
        <v>94</v>
      </c>
      <c r="D117" t="s">
        <v>134</v>
      </c>
      <c r="E117" s="2">
        <v>38812</v>
      </c>
      <c r="F117" t="s">
        <v>92</v>
      </c>
      <c r="G117">
        <v>2</v>
      </c>
      <c r="H117">
        <v>2</v>
      </c>
      <c r="I117">
        <v>1</v>
      </c>
      <c r="L117">
        <v>2</v>
      </c>
      <c r="M117">
        <v>3</v>
      </c>
      <c r="N117" s="2">
        <v>43688</v>
      </c>
      <c r="O117">
        <f>COUNTIF($W$2:$W$5,W117)</f>
        <v>0</v>
      </c>
      <c r="P117">
        <f>VLOOKUP("M"&amp;TEXT(G117,"0"),Punten!$A$1:$E$37,5,FALSE)</f>
        <v>0</v>
      </c>
      <c r="Q117">
        <f>VLOOKUP("M"&amp;TEXT(H117,"0"),Punten!$A$1:$E$37,5,FALSE)</f>
        <v>0</v>
      </c>
      <c r="R117">
        <f>VLOOKUP("M"&amp;TEXT(I117,"0"),Punten!$A$1:$E$37,5,FALSE)</f>
        <v>0</v>
      </c>
      <c r="S117">
        <f>VLOOKUP("K"&amp;TEXT(M117,"0"),Punten!$A$1:$E$37,5,FALSE)</f>
        <v>0</v>
      </c>
      <c r="T117">
        <f>VLOOKUP("H"&amp;TEXT(L117,"0"),Punten!$A$1:$E$37,5,FALSE)</f>
        <v>0</v>
      </c>
      <c r="U117">
        <f>VLOOKUP("F"&amp;TEXT(M117,"0"),Punten!$A$2:$E$158,5,FALSE)</f>
        <v>13</v>
      </c>
      <c r="V117">
        <f>SUM(P117:U117)</f>
        <v>13</v>
      </c>
      <c r="W117" t="str">
        <f>N117&amp;A117</f>
        <v>43688B13</v>
      </c>
      <c r="X117">
        <f>IF(F116&lt;&gt;F117,1,X116+1)</f>
        <v>1</v>
      </c>
      <c r="Y117" t="str">
        <f>VLOOKUP(A117,Klasses!$A$2:$B$100,2,FALSE)</f>
        <v>Boys 13</v>
      </c>
      <c r="Z117" t="s">
        <v>198</v>
      </c>
      <c r="AA117" t="str">
        <f>F117</f>
        <v>FRITS BMX BELGIUM</v>
      </c>
      <c r="AB117" t="str">
        <f>D117</f>
        <v>Yeno VINGERHOETS</v>
      </c>
    </row>
    <row r="118" spans="1:28" x14ac:dyDescent="0.25">
      <c r="A118" t="s">
        <v>38</v>
      </c>
      <c r="B118">
        <v>45773</v>
      </c>
      <c r="C118">
        <v>53</v>
      </c>
      <c r="D118" t="s">
        <v>202</v>
      </c>
      <c r="E118" s="2">
        <v>35360</v>
      </c>
      <c r="F118" t="s">
        <v>92</v>
      </c>
      <c r="G118">
        <v>3</v>
      </c>
      <c r="H118">
        <v>3</v>
      </c>
      <c r="I118">
        <v>2</v>
      </c>
      <c r="M118">
        <v>3</v>
      </c>
      <c r="N118" s="2">
        <v>43688</v>
      </c>
      <c r="O118">
        <f>COUNTIF($W$2:$W$5,W118)</f>
        <v>0</v>
      </c>
      <c r="P118">
        <f>VLOOKUP("M"&amp;TEXT(G118,"0"),Punten!$A$1:$E$37,5,FALSE)</f>
        <v>0</v>
      </c>
      <c r="Q118">
        <f>VLOOKUP("M"&amp;TEXT(H118,"0"),Punten!$A$1:$E$37,5,FALSE)</f>
        <v>0</v>
      </c>
      <c r="R118">
        <f>VLOOKUP("M"&amp;TEXT(I118,"0"),Punten!$A$1:$E$37,5,FALSE)</f>
        <v>0</v>
      </c>
      <c r="S118">
        <f>VLOOKUP("K"&amp;TEXT(M118,"0"),Punten!$A$1:$E$37,5,FALSE)</f>
        <v>0</v>
      </c>
      <c r="T118">
        <f>VLOOKUP("H"&amp;TEXT(L118,"0"),Punten!$A$1:$E$37,5,FALSE)</f>
        <v>0</v>
      </c>
      <c r="U118">
        <f>VLOOKUP("F"&amp;TEXT(M118,"0"),Punten!$A$2:$E$158,5,FALSE)</f>
        <v>13</v>
      </c>
      <c r="V118">
        <f>SUM(P118:U118)</f>
        <v>13</v>
      </c>
      <c r="W118" t="str">
        <f>N118&amp;A118</f>
        <v>43688B19</v>
      </c>
      <c r="X118">
        <f>IF(F117&lt;&gt;F118,1,X117+1)</f>
        <v>2</v>
      </c>
      <c r="Y118" t="str">
        <f>VLOOKUP(A118,Klasses!$A$2:$B$100,2,FALSE)</f>
        <v>Boys 19+</v>
      </c>
      <c r="Z118" t="s">
        <v>198</v>
      </c>
      <c r="AA118" t="str">
        <f>F118</f>
        <v>FRITS BMX BELGIUM</v>
      </c>
      <c r="AB118" t="str">
        <f>D118</f>
        <v>Seppe BEIJENS</v>
      </c>
    </row>
    <row r="119" spans="1:28" x14ac:dyDescent="0.25">
      <c r="A119" t="s">
        <v>45</v>
      </c>
      <c r="B119">
        <v>48043</v>
      </c>
      <c r="C119">
        <v>31</v>
      </c>
      <c r="D119" t="s">
        <v>172</v>
      </c>
      <c r="E119" s="2">
        <v>38697</v>
      </c>
      <c r="F119" t="s">
        <v>92</v>
      </c>
      <c r="G119">
        <v>3</v>
      </c>
      <c r="H119">
        <v>1</v>
      </c>
      <c r="I119">
        <v>3</v>
      </c>
      <c r="M119">
        <v>3</v>
      </c>
      <c r="N119" s="2">
        <v>43688</v>
      </c>
      <c r="O119">
        <f>COUNTIF($W$2:$W$5,W119)</f>
        <v>0</v>
      </c>
      <c r="P119">
        <f>VLOOKUP("M"&amp;TEXT(G119,"0"),Punten!$A$1:$E$37,5,FALSE)</f>
        <v>0</v>
      </c>
      <c r="Q119">
        <f>VLOOKUP("M"&amp;TEXT(H119,"0"),Punten!$A$1:$E$37,5,FALSE)</f>
        <v>0</v>
      </c>
      <c r="R119">
        <f>VLOOKUP("M"&amp;TEXT(I119,"0"),Punten!$A$1:$E$37,5,FALSE)</f>
        <v>0</v>
      </c>
      <c r="S119">
        <f>VLOOKUP("K"&amp;TEXT(M119,"0"),Punten!$A$1:$E$37,5,FALSE)</f>
        <v>0</v>
      </c>
      <c r="T119">
        <f>VLOOKUP("H"&amp;TEXT(L119,"0"),Punten!$A$1:$E$37,5,FALSE)</f>
        <v>0</v>
      </c>
      <c r="U119">
        <f>VLOOKUP("F"&amp;TEXT(M119,"0"),Punten!$A$2:$E$158,5,FALSE)</f>
        <v>13</v>
      </c>
      <c r="V119">
        <f>SUM(P119:U119)</f>
        <v>13</v>
      </c>
      <c r="W119" t="str">
        <f>N119&amp;A119</f>
        <v>43688G13</v>
      </c>
      <c r="X119">
        <f>IF(F118&lt;&gt;F119,1,X118+1)</f>
        <v>3</v>
      </c>
      <c r="Y119" t="str">
        <f>VLOOKUP(A119,Klasses!$A$2:$B$100,2,FALSE)</f>
        <v>Girls 13/14</v>
      </c>
      <c r="Z119" t="s">
        <v>198</v>
      </c>
      <c r="AA119" t="str">
        <f>F119</f>
        <v>FRITS BMX BELGIUM</v>
      </c>
      <c r="AB119" t="str">
        <f>D119</f>
        <v>Britt HUYBRECHTS</v>
      </c>
    </row>
    <row r="120" spans="1:28" x14ac:dyDescent="0.25">
      <c r="A120" t="s">
        <v>39</v>
      </c>
      <c r="B120">
        <v>45778</v>
      </c>
      <c r="C120">
        <v>93</v>
      </c>
      <c r="D120" t="s">
        <v>160</v>
      </c>
      <c r="E120" s="2">
        <v>37267</v>
      </c>
      <c r="F120" t="s">
        <v>92</v>
      </c>
      <c r="G120">
        <v>3</v>
      </c>
      <c r="H120">
        <v>3</v>
      </c>
      <c r="I120">
        <v>5</v>
      </c>
      <c r="M120">
        <v>7</v>
      </c>
      <c r="N120" s="2">
        <v>43688</v>
      </c>
      <c r="O120">
        <f>COUNTIF($W$2:$W$5,W120)</f>
        <v>0</v>
      </c>
      <c r="P120">
        <f>VLOOKUP("M"&amp;TEXT(G120,"0"),Punten!$A$1:$E$37,5,FALSE)</f>
        <v>0</v>
      </c>
      <c r="Q120">
        <f>VLOOKUP("M"&amp;TEXT(H120,"0"),Punten!$A$1:$E$37,5,FALSE)</f>
        <v>0</v>
      </c>
      <c r="R120">
        <f>VLOOKUP("M"&amp;TEXT(I120,"0"),Punten!$A$1:$E$37,5,FALSE)</f>
        <v>0</v>
      </c>
      <c r="S120">
        <f>VLOOKUP("K"&amp;TEXT(M120,"0"),Punten!$A$1:$E$37,5,FALSE)</f>
        <v>0</v>
      </c>
      <c r="T120">
        <f>VLOOKUP("H"&amp;TEXT(L120,"0"),Punten!$A$1:$E$37,5,FALSE)</f>
        <v>0</v>
      </c>
      <c r="U120">
        <f>VLOOKUP("F"&amp;TEXT(M120,"0"),Punten!$A$2:$E$158,5,FALSE)</f>
        <v>6</v>
      </c>
      <c r="V120">
        <f>SUM(P120:U120)</f>
        <v>6</v>
      </c>
      <c r="W120" t="str">
        <f>N120&amp;A120</f>
        <v>43688B17</v>
      </c>
      <c r="X120">
        <f>IF(F119&lt;&gt;F120,1,X119+1)</f>
        <v>4</v>
      </c>
      <c r="Y120" t="str">
        <f>VLOOKUP(A120,Klasses!$A$2:$B$100,2,FALSE)</f>
        <v>Boys 17/18</v>
      </c>
      <c r="Z120" t="s">
        <v>198</v>
      </c>
      <c r="AA120" t="str">
        <f>F120</f>
        <v>FRITS BMX BELGIUM</v>
      </c>
      <c r="AB120" t="str">
        <f>D120</f>
        <v>Jorre VANDERLINDEN</v>
      </c>
    </row>
    <row r="121" spans="1:28" x14ac:dyDescent="0.25">
      <c r="A121" t="s">
        <v>38</v>
      </c>
      <c r="B121">
        <v>56240</v>
      </c>
      <c r="C121">
        <v>95</v>
      </c>
      <c r="D121" t="s">
        <v>78</v>
      </c>
      <c r="E121" s="2">
        <v>36393</v>
      </c>
      <c r="F121" t="s">
        <v>77</v>
      </c>
      <c r="G121">
        <v>1</v>
      </c>
      <c r="H121">
        <v>2</v>
      </c>
      <c r="I121">
        <v>1</v>
      </c>
      <c r="M121">
        <v>1</v>
      </c>
      <c r="N121" s="2">
        <v>43688</v>
      </c>
      <c r="O121">
        <f>COUNTIF($W$2:$W$5,W121)</f>
        <v>0</v>
      </c>
      <c r="P121">
        <f>VLOOKUP("M"&amp;TEXT(G121,"0"),Punten!$A$1:$E$37,5,FALSE)</f>
        <v>0</v>
      </c>
      <c r="Q121">
        <f>VLOOKUP("M"&amp;TEXT(H121,"0"),Punten!$A$1:$E$37,5,FALSE)</f>
        <v>0</v>
      </c>
      <c r="R121">
        <f>VLOOKUP("M"&amp;TEXT(I121,"0"),Punten!$A$1:$E$37,5,FALSE)</f>
        <v>0</v>
      </c>
      <c r="S121">
        <f>VLOOKUP("K"&amp;TEXT(M121,"0"),Punten!$A$1:$E$37,5,FALSE)</f>
        <v>0</v>
      </c>
      <c r="T121">
        <f>VLOOKUP("H"&amp;TEXT(L121,"0"),Punten!$A$1:$E$37,5,FALSE)</f>
        <v>0</v>
      </c>
      <c r="U121">
        <f>VLOOKUP("F"&amp;TEXT(M121,"0"),Punten!$A$2:$E$158,5,FALSE)</f>
        <v>20</v>
      </c>
      <c r="V121">
        <f>SUM(P121:U121)</f>
        <v>20</v>
      </c>
      <c r="W121" t="str">
        <f>N121&amp;A121</f>
        <v>43688B19</v>
      </c>
      <c r="X121">
        <f>IF(F120&lt;&gt;F121,1,X120+1)</f>
        <v>1</v>
      </c>
      <c r="Y121" t="str">
        <f>VLOOKUP(A121,Klasses!$A$2:$B$100,2,FALSE)</f>
        <v>Boys 19+</v>
      </c>
      <c r="Z121" t="s">
        <v>198</v>
      </c>
      <c r="AA121" t="str">
        <f>F121</f>
        <v>ICE FACTORY BELGIUM</v>
      </c>
      <c r="AB121" t="str">
        <f>D121</f>
        <v>Dennis STEEMANS</v>
      </c>
    </row>
    <row r="122" spans="1:28" x14ac:dyDescent="0.25">
      <c r="A122" t="s">
        <v>72</v>
      </c>
      <c r="B122">
        <v>49660</v>
      </c>
      <c r="C122">
        <v>169</v>
      </c>
      <c r="D122" t="s">
        <v>89</v>
      </c>
      <c r="E122" s="2">
        <v>35668</v>
      </c>
      <c r="F122" t="s">
        <v>77</v>
      </c>
      <c r="G122">
        <v>3</v>
      </c>
      <c r="H122">
        <v>3</v>
      </c>
      <c r="I122">
        <v>2</v>
      </c>
      <c r="M122">
        <v>5</v>
      </c>
      <c r="N122" s="2">
        <v>43688</v>
      </c>
      <c r="O122">
        <f>COUNTIF($W$2:$W$5,W122)</f>
        <v>0</v>
      </c>
      <c r="P122">
        <f>VLOOKUP("M"&amp;TEXT(G122,"0"),Punten!$A$1:$E$37,5,FALSE)</f>
        <v>0</v>
      </c>
      <c r="Q122">
        <f>VLOOKUP("M"&amp;TEXT(H122,"0"),Punten!$A$1:$E$37,5,FALSE)</f>
        <v>0</v>
      </c>
      <c r="R122">
        <f>VLOOKUP("M"&amp;TEXT(I122,"0"),Punten!$A$1:$E$37,5,FALSE)</f>
        <v>0</v>
      </c>
      <c r="S122">
        <f>VLOOKUP("K"&amp;TEXT(M122,"0"),Punten!$A$1:$E$37,5,FALSE)</f>
        <v>0</v>
      </c>
      <c r="T122">
        <f>VLOOKUP("H"&amp;TEXT(L122,"0"),Punten!$A$1:$E$37,5,FALSE)</f>
        <v>0</v>
      </c>
      <c r="U122">
        <f>VLOOKUP("F"&amp;TEXT(M122,"0"),Punten!$A$2:$E$158,5,FALSE)</f>
        <v>9</v>
      </c>
      <c r="V122">
        <f>SUM(P122:U122)</f>
        <v>9</v>
      </c>
      <c r="W122" t="str">
        <f>N122&amp;A122</f>
        <v>43688C29</v>
      </c>
      <c r="X122">
        <f>IF(F121&lt;&gt;F122,1,X121+1)</f>
        <v>2</v>
      </c>
      <c r="Y122" t="str">
        <f>VLOOKUP(A122,Klasses!$A$2:$B$100,2,FALSE)</f>
        <v>Cruisers 17-29 jaar</v>
      </c>
      <c r="Z122" t="s">
        <v>198</v>
      </c>
      <c r="AA122" t="str">
        <f>F122</f>
        <v>ICE FACTORY BELGIUM</v>
      </c>
      <c r="AB122" t="str">
        <f>D122</f>
        <v>Svendsen GOEMAN</v>
      </c>
    </row>
    <row r="123" spans="1:28" x14ac:dyDescent="0.25">
      <c r="A123" t="s">
        <v>72</v>
      </c>
      <c r="B123">
        <v>49644</v>
      </c>
      <c r="C123">
        <v>77</v>
      </c>
      <c r="D123" t="s">
        <v>76</v>
      </c>
      <c r="E123" s="2">
        <v>37365</v>
      </c>
      <c r="F123" t="s">
        <v>77</v>
      </c>
      <c r="G123">
        <v>4</v>
      </c>
      <c r="H123">
        <v>2</v>
      </c>
      <c r="I123">
        <v>5</v>
      </c>
      <c r="M123">
        <v>7</v>
      </c>
      <c r="N123" s="2">
        <v>43688</v>
      </c>
      <c r="O123">
        <f>COUNTIF($W$2:$W$5,W123)</f>
        <v>0</v>
      </c>
      <c r="P123">
        <f>VLOOKUP("M"&amp;TEXT(G123,"0"),Punten!$A$1:$E$37,5,FALSE)</f>
        <v>0</v>
      </c>
      <c r="Q123">
        <f>VLOOKUP("M"&amp;TEXT(H123,"0"),Punten!$A$1:$E$37,5,FALSE)</f>
        <v>0</v>
      </c>
      <c r="R123">
        <f>VLOOKUP("M"&amp;TEXT(I123,"0"),Punten!$A$1:$E$37,5,FALSE)</f>
        <v>0</v>
      </c>
      <c r="S123">
        <f>VLOOKUP("K"&amp;TEXT(M123,"0"),Punten!$A$1:$E$37,5,FALSE)</f>
        <v>0</v>
      </c>
      <c r="T123">
        <f>VLOOKUP("H"&amp;TEXT(L123,"0"),Punten!$A$1:$E$37,5,FALSE)</f>
        <v>0</v>
      </c>
      <c r="U123">
        <f>VLOOKUP("F"&amp;TEXT(M123,"0"),Punten!$A$2:$E$158,5,FALSE)</f>
        <v>6</v>
      </c>
      <c r="V123">
        <f>SUM(P123:U123)</f>
        <v>6</v>
      </c>
      <c r="W123" t="str">
        <f>N123&amp;A123</f>
        <v>43688C29</v>
      </c>
      <c r="X123">
        <f>IF(F122&lt;&gt;F123,1,X122+1)</f>
        <v>3</v>
      </c>
      <c r="Y123" t="str">
        <f>VLOOKUP(A123,Klasses!$A$2:$B$100,2,FALSE)</f>
        <v>Cruisers 17-29 jaar</v>
      </c>
      <c r="Z123" t="s">
        <v>198</v>
      </c>
      <c r="AA123" t="str">
        <f>F123</f>
        <v>ICE FACTORY BELGIUM</v>
      </c>
      <c r="AB123" t="str">
        <f>D123</f>
        <v>Gerben GOEMAN</v>
      </c>
    </row>
    <row r="124" spans="1:28" x14ac:dyDescent="0.25">
      <c r="A124" t="s">
        <v>43</v>
      </c>
      <c r="B124">
        <v>48713</v>
      </c>
      <c r="C124">
        <v>37</v>
      </c>
      <c r="D124" t="s">
        <v>206</v>
      </c>
      <c r="E124" s="2">
        <v>39099</v>
      </c>
      <c r="F124" t="s">
        <v>77</v>
      </c>
      <c r="G124">
        <v>4</v>
      </c>
      <c r="H124">
        <v>6</v>
      </c>
      <c r="I124">
        <v>4</v>
      </c>
      <c r="L124">
        <v>7</v>
      </c>
      <c r="N124" s="2">
        <v>43688</v>
      </c>
      <c r="O124">
        <f>COUNTIF($W$2:$W$5,W124)</f>
        <v>0</v>
      </c>
      <c r="P124">
        <f>VLOOKUP("M"&amp;TEXT(G124,"0"),Punten!$A$1:$E$37,5,FALSE)</f>
        <v>0</v>
      </c>
      <c r="Q124">
        <f>VLOOKUP("M"&amp;TEXT(H124,"0"),Punten!$A$1:$E$37,5,FALSE)</f>
        <v>0</v>
      </c>
      <c r="R124">
        <f>VLOOKUP("M"&amp;TEXT(I124,"0"),Punten!$A$1:$E$37,5,FALSE)</f>
        <v>0</v>
      </c>
      <c r="S124">
        <f>VLOOKUP("K"&amp;TEXT(M124,"0"),Punten!$A$1:$E$37,5,FALSE)</f>
        <v>0</v>
      </c>
      <c r="T124">
        <f>VLOOKUP("H"&amp;TEXT(L124,"0"),Punten!$A$1:$E$37,5,FALSE)</f>
        <v>0</v>
      </c>
      <c r="U124">
        <f>VLOOKUP("F"&amp;TEXT(M124,"0"),Punten!$A$2:$E$158,5,FALSE)</f>
        <v>0</v>
      </c>
      <c r="V124">
        <f>SUM(P124:U124)</f>
        <v>0</v>
      </c>
      <c r="W124" t="str">
        <f>N124&amp;A124</f>
        <v>43688B12</v>
      </c>
      <c r="X124">
        <f>IF(F123&lt;&gt;F124,1,X123+1)</f>
        <v>4</v>
      </c>
      <c r="Y124" t="str">
        <f>VLOOKUP(A124,Klasses!$A$2:$B$100,2,FALSE)</f>
        <v>Boys 12</v>
      </c>
      <c r="Z124" t="s">
        <v>198</v>
      </c>
      <c r="AA124" t="str">
        <f>F124</f>
        <v>ICE FACTORY BELGIUM</v>
      </c>
      <c r="AB124" t="str">
        <f>D124</f>
        <v>Brend VAN AERSCHOT</v>
      </c>
    </row>
    <row r="125" spans="1:28" x14ac:dyDescent="0.25">
      <c r="A125" t="s">
        <v>40</v>
      </c>
      <c r="B125">
        <v>48034</v>
      </c>
      <c r="C125">
        <v>2</v>
      </c>
      <c r="D125" t="s">
        <v>155</v>
      </c>
      <c r="E125" s="2">
        <v>38005</v>
      </c>
      <c r="F125" t="s">
        <v>137</v>
      </c>
      <c r="G125">
        <v>1</v>
      </c>
      <c r="H125">
        <v>1</v>
      </c>
      <c r="I125">
        <v>1</v>
      </c>
      <c r="L125">
        <v>1</v>
      </c>
      <c r="M125">
        <v>1</v>
      </c>
      <c r="N125" s="2">
        <v>43688</v>
      </c>
      <c r="O125">
        <f>COUNTIF($W$2:$W$5,W125)</f>
        <v>0</v>
      </c>
      <c r="P125">
        <f>VLOOKUP("M"&amp;TEXT(G125,"0"),Punten!$A$1:$E$37,5,FALSE)</f>
        <v>0</v>
      </c>
      <c r="Q125">
        <f>VLOOKUP("M"&amp;TEXT(H125,"0"),Punten!$A$1:$E$37,5,FALSE)</f>
        <v>0</v>
      </c>
      <c r="R125">
        <f>VLOOKUP("M"&amp;TEXT(I125,"0"),Punten!$A$1:$E$37,5,FALSE)</f>
        <v>0</v>
      </c>
      <c r="S125">
        <f>VLOOKUP("K"&amp;TEXT(M125,"0"),Punten!$A$1:$E$37,5,FALSE)</f>
        <v>0</v>
      </c>
      <c r="T125">
        <f>VLOOKUP("H"&amp;TEXT(L125,"0"),Punten!$A$1:$E$37,5,FALSE)</f>
        <v>0</v>
      </c>
      <c r="U125">
        <f>VLOOKUP("F"&amp;TEXT(M125,"0"),Punten!$A$2:$E$158,5,FALSE)</f>
        <v>20</v>
      </c>
      <c r="V125">
        <f>SUM(P125:U125)</f>
        <v>20</v>
      </c>
      <c r="W125" t="str">
        <f>N125&amp;A125</f>
        <v>43688B15</v>
      </c>
      <c r="X125">
        <f>IF(F124&lt;&gt;F125,1,X124+1)</f>
        <v>1</v>
      </c>
      <c r="Y125" t="str">
        <f>VLOOKUP(A125,Klasses!$A$2:$B$100,2,FALSE)</f>
        <v>Boys 15/16</v>
      </c>
      <c r="Z125" t="s">
        <v>198</v>
      </c>
      <c r="AA125" t="str">
        <f>F125</f>
        <v>MEYBO FACTORY TEAM BELGIUM</v>
      </c>
      <c r="AB125" t="str">
        <f>D125</f>
        <v>Wannes MAGDELIJNS</v>
      </c>
    </row>
    <row r="126" spans="1:28" x14ac:dyDescent="0.25">
      <c r="A126" t="s">
        <v>45</v>
      </c>
      <c r="B126">
        <v>45754</v>
      </c>
      <c r="C126">
        <v>14</v>
      </c>
      <c r="D126" t="s">
        <v>174</v>
      </c>
      <c r="E126" s="2">
        <v>38489</v>
      </c>
      <c r="F126" t="s">
        <v>137</v>
      </c>
      <c r="G126">
        <v>1</v>
      </c>
      <c r="H126">
        <v>1</v>
      </c>
      <c r="I126">
        <v>1</v>
      </c>
      <c r="M126">
        <v>1</v>
      </c>
      <c r="N126" s="2">
        <v>43688</v>
      </c>
      <c r="O126">
        <f>COUNTIF($W$2:$W$5,W126)</f>
        <v>0</v>
      </c>
      <c r="P126">
        <f>VLOOKUP("M"&amp;TEXT(G126,"0"),Punten!$A$1:$E$37,5,FALSE)</f>
        <v>0</v>
      </c>
      <c r="Q126">
        <f>VLOOKUP("M"&amp;TEXT(H126,"0"),Punten!$A$1:$E$37,5,FALSE)</f>
        <v>0</v>
      </c>
      <c r="R126">
        <f>VLOOKUP("M"&amp;TEXT(I126,"0"),Punten!$A$1:$E$37,5,FALSE)</f>
        <v>0</v>
      </c>
      <c r="S126">
        <f>VLOOKUP("K"&amp;TEXT(M126,"0"),Punten!$A$1:$E$37,5,FALSE)</f>
        <v>0</v>
      </c>
      <c r="T126">
        <f>VLOOKUP("H"&amp;TEXT(L126,"0"),Punten!$A$1:$E$37,5,FALSE)</f>
        <v>0</v>
      </c>
      <c r="U126">
        <f>VLOOKUP("F"&amp;TEXT(M126,"0"),Punten!$A$2:$E$158,5,FALSE)</f>
        <v>20</v>
      </c>
      <c r="V126">
        <f>SUM(P126:U126)</f>
        <v>20</v>
      </c>
      <c r="W126" t="str">
        <f>N126&amp;A126</f>
        <v>43688G13</v>
      </c>
      <c r="X126">
        <f>IF(F125&lt;&gt;F126,1,X125+1)</f>
        <v>2</v>
      </c>
      <c r="Y126" t="str">
        <f>VLOOKUP(A126,Klasses!$A$2:$B$100,2,FALSE)</f>
        <v>Girls 13/14</v>
      </c>
      <c r="Z126" t="s">
        <v>198</v>
      </c>
      <c r="AA126" t="str">
        <f>F126</f>
        <v>MEYBO FACTORY TEAM BELGIUM</v>
      </c>
      <c r="AB126" t="str">
        <f>D126</f>
        <v>Verona VAN MOL</v>
      </c>
    </row>
    <row r="127" spans="1:28" x14ac:dyDescent="0.25">
      <c r="A127" t="s">
        <v>42</v>
      </c>
      <c r="B127">
        <v>45752</v>
      </c>
      <c r="C127">
        <v>223</v>
      </c>
      <c r="D127" t="s">
        <v>136</v>
      </c>
      <c r="E127" s="2">
        <v>38798</v>
      </c>
      <c r="F127" t="s">
        <v>137</v>
      </c>
      <c r="G127">
        <v>1</v>
      </c>
      <c r="H127">
        <v>1</v>
      </c>
      <c r="I127">
        <v>1</v>
      </c>
      <c r="L127">
        <v>3</v>
      </c>
      <c r="M127">
        <v>4</v>
      </c>
      <c r="N127" s="2">
        <v>43688</v>
      </c>
      <c r="O127">
        <f>COUNTIF($W$2:$W$5,W127)</f>
        <v>0</v>
      </c>
      <c r="P127">
        <f>VLOOKUP("M"&amp;TEXT(G127,"0"),Punten!$A$1:$E$37,5,FALSE)</f>
        <v>0</v>
      </c>
      <c r="Q127">
        <f>VLOOKUP("M"&amp;TEXT(H127,"0"),Punten!$A$1:$E$37,5,FALSE)</f>
        <v>0</v>
      </c>
      <c r="R127">
        <f>VLOOKUP("M"&amp;TEXT(I127,"0"),Punten!$A$1:$E$37,5,FALSE)</f>
        <v>0</v>
      </c>
      <c r="S127">
        <f>VLOOKUP("K"&amp;TEXT(M127,"0"),Punten!$A$1:$E$37,5,FALSE)</f>
        <v>0</v>
      </c>
      <c r="T127">
        <f>VLOOKUP("H"&amp;TEXT(L127,"0"),Punten!$A$1:$E$37,5,FALSE)</f>
        <v>0</v>
      </c>
      <c r="U127">
        <f>VLOOKUP("F"&amp;TEXT(M127,"0"),Punten!$A$2:$E$158,5,FALSE)</f>
        <v>11</v>
      </c>
      <c r="V127">
        <f>SUM(P127:U127)</f>
        <v>11</v>
      </c>
      <c r="W127" t="str">
        <f>N127&amp;A127</f>
        <v>43688B13</v>
      </c>
      <c r="X127">
        <f>IF(F126&lt;&gt;F127,1,X126+1)</f>
        <v>3</v>
      </c>
      <c r="Y127" t="str">
        <f>VLOOKUP(A127,Klasses!$A$2:$B$100,2,FALSE)</f>
        <v>Boys 13</v>
      </c>
      <c r="Z127" t="s">
        <v>198</v>
      </c>
      <c r="AA127" t="str">
        <f>F127</f>
        <v>MEYBO FACTORY TEAM BELGIUM</v>
      </c>
      <c r="AB127" t="str">
        <f>D127</f>
        <v>Sem BOECKX</v>
      </c>
    </row>
    <row r="128" spans="1:28" x14ac:dyDescent="0.25">
      <c r="A128" t="s">
        <v>65</v>
      </c>
      <c r="B128">
        <v>45781</v>
      </c>
      <c r="C128">
        <v>896</v>
      </c>
      <c r="D128" t="s">
        <v>236</v>
      </c>
      <c r="E128" s="2">
        <v>35290</v>
      </c>
      <c r="F128" t="s">
        <v>137</v>
      </c>
      <c r="G128">
        <v>2</v>
      </c>
      <c r="H128">
        <v>2</v>
      </c>
      <c r="I128">
        <v>2</v>
      </c>
      <c r="M128">
        <v>5</v>
      </c>
      <c r="N128" s="2">
        <v>43688</v>
      </c>
      <c r="O128">
        <f>COUNTIF($W$2:$W$5,W128)</f>
        <v>0</v>
      </c>
      <c r="P128">
        <f>VLOOKUP("M"&amp;TEXT(G128,"0"),Punten!$A$1:$E$37,5,FALSE)</f>
        <v>0</v>
      </c>
      <c r="Q128">
        <f>VLOOKUP("M"&amp;TEXT(H128,"0"),Punten!$A$1:$E$37,5,FALSE)</f>
        <v>0</v>
      </c>
      <c r="R128">
        <f>VLOOKUP("M"&amp;TEXT(I128,"0"),Punten!$A$1:$E$37,5,FALSE)</f>
        <v>0</v>
      </c>
      <c r="S128">
        <f>VLOOKUP("K"&amp;TEXT(M128,"0"),Punten!$A$1:$E$37,5,FALSE)</f>
        <v>0</v>
      </c>
      <c r="T128">
        <f>VLOOKUP("H"&amp;TEXT(L128,"0"),Punten!$A$1:$E$37,5,FALSE)</f>
        <v>0</v>
      </c>
      <c r="U128">
        <f>VLOOKUP("F"&amp;TEXT(M128,"0"),Punten!$A$2:$E$158,5,FALSE)</f>
        <v>9</v>
      </c>
      <c r="V128">
        <f>SUM(P128:U128)</f>
        <v>9</v>
      </c>
      <c r="W128" t="str">
        <f>N128&amp;A128</f>
        <v>43688ME</v>
      </c>
      <c r="X128">
        <f>IF(F127&lt;&gt;F128,1,X127+1)</f>
        <v>4</v>
      </c>
      <c r="Y128" t="str">
        <f>VLOOKUP(A128,Klasses!$A$2:$B$100,2,FALSE)</f>
        <v>Men Elite</v>
      </c>
      <c r="Z128" t="s">
        <v>198</v>
      </c>
      <c r="AA128" t="str">
        <f>F128</f>
        <v>MEYBO FACTORY TEAM BELGIUM</v>
      </c>
      <c r="AB128" t="str">
        <f>D128</f>
        <v>Joffrey WOUTERS</v>
      </c>
    </row>
    <row r="129" spans="1:28" x14ac:dyDescent="0.25">
      <c r="A129" t="s">
        <v>45</v>
      </c>
      <c r="B129">
        <v>45671</v>
      </c>
      <c r="C129">
        <v>34</v>
      </c>
      <c r="D129" t="s">
        <v>255</v>
      </c>
      <c r="E129" s="2">
        <v>38980</v>
      </c>
      <c r="F129" t="s">
        <v>70</v>
      </c>
      <c r="G129">
        <v>2</v>
      </c>
      <c r="H129">
        <v>2</v>
      </c>
      <c r="I129">
        <v>2</v>
      </c>
      <c r="M129">
        <v>6</v>
      </c>
      <c r="N129" s="2">
        <v>43688</v>
      </c>
      <c r="O129">
        <f>COUNTIF($W$2:$W$5,W129)</f>
        <v>0</v>
      </c>
      <c r="P129">
        <f>VLOOKUP("M"&amp;TEXT(G129,"0"),Punten!$A$1:$E$37,5,FALSE)</f>
        <v>0</v>
      </c>
      <c r="Q129">
        <f>VLOOKUP("M"&amp;TEXT(H129,"0"),Punten!$A$1:$E$37,5,FALSE)</f>
        <v>0</v>
      </c>
      <c r="R129">
        <f>VLOOKUP("M"&amp;TEXT(I129,"0"),Punten!$A$1:$E$37,5,FALSE)</f>
        <v>0</v>
      </c>
      <c r="S129">
        <f>VLOOKUP("K"&amp;TEXT(M129,"0"),Punten!$A$1:$E$37,5,FALSE)</f>
        <v>0</v>
      </c>
      <c r="T129">
        <f>VLOOKUP("H"&amp;TEXT(L129,"0"),Punten!$A$1:$E$37,5,FALSE)</f>
        <v>0</v>
      </c>
      <c r="U129">
        <f>VLOOKUP("F"&amp;TEXT(M129,"0"),Punten!$A$2:$E$158,5,FALSE)</f>
        <v>7</v>
      </c>
      <c r="V129">
        <f>SUM(P129:U129)</f>
        <v>7</v>
      </c>
      <c r="W129" t="str">
        <f>N129&amp;A129</f>
        <v>43688G13</v>
      </c>
      <c r="X129">
        <f>IF(F128&lt;&gt;F129,1,X128+1)</f>
        <v>1</v>
      </c>
      <c r="Y129" t="str">
        <f>VLOOKUP(A129,Klasses!$A$2:$B$100,2,FALSE)</f>
        <v>Girls 13/14</v>
      </c>
      <c r="Z129" t="s">
        <v>198</v>
      </c>
      <c r="AA129" t="str">
        <f>F129</f>
        <v>REVOLUTION BMX SHOP TEAM</v>
      </c>
      <c r="AB129" t="str">
        <f>D129</f>
        <v>Malika CLAESSEN</v>
      </c>
    </row>
    <row r="130" spans="1:28" x14ac:dyDescent="0.25">
      <c r="A130" t="s">
        <v>39</v>
      </c>
      <c r="B130">
        <v>45777</v>
      </c>
      <c r="C130">
        <v>50</v>
      </c>
      <c r="D130" t="s">
        <v>158</v>
      </c>
      <c r="E130" s="2">
        <v>37549</v>
      </c>
      <c r="F130" t="s">
        <v>70</v>
      </c>
      <c r="G130">
        <v>5</v>
      </c>
      <c r="H130">
        <v>2</v>
      </c>
      <c r="I130">
        <v>1</v>
      </c>
      <c r="M130">
        <v>8</v>
      </c>
      <c r="N130" s="2">
        <v>43688</v>
      </c>
      <c r="O130">
        <f>COUNTIF($W$2:$W$5,W130)</f>
        <v>0</v>
      </c>
      <c r="P130">
        <f>VLOOKUP("M"&amp;TEXT(G130,"0"),Punten!$A$1:$E$37,5,FALSE)</f>
        <v>0</v>
      </c>
      <c r="Q130">
        <f>VLOOKUP("M"&amp;TEXT(H130,"0"),Punten!$A$1:$E$37,5,FALSE)</f>
        <v>0</v>
      </c>
      <c r="R130">
        <f>VLOOKUP("M"&amp;TEXT(I130,"0"),Punten!$A$1:$E$37,5,FALSE)</f>
        <v>0</v>
      </c>
      <c r="S130">
        <f>VLOOKUP("K"&amp;TEXT(M130,"0"),Punten!$A$1:$E$37,5,FALSE)</f>
        <v>0</v>
      </c>
      <c r="T130">
        <f>VLOOKUP("H"&amp;TEXT(L130,"0"),Punten!$A$1:$E$37,5,FALSE)</f>
        <v>0</v>
      </c>
      <c r="U130">
        <f>VLOOKUP("F"&amp;TEXT(M130,"0"),Punten!$A$2:$E$158,5,FALSE)</f>
        <v>5</v>
      </c>
      <c r="V130">
        <f>SUM(P130:U130)</f>
        <v>5</v>
      </c>
      <c r="W130" t="str">
        <f>N130&amp;A130</f>
        <v>43688B17</v>
      </c>
      <c r="X130">
        <f>IF(F129&lt;&gt;F130,1,X129+1)</f>
        <v>2</v>
      </c>
      <c r="Y130" t="str">
        <f>VLOOKUP(A130,Klasses!$A$2:$B$100,2,FALSE)</f>
        <v>Boys 17/18</v>
      </c>
      <c r="Z130" t="s">
        <v>198</v>
      </c>
      <c r="AA130" t="str">
        <f>F130</f>
        <v>REVOLUTION BMX SHOP TEAM</v>
      </c>
      <c r="AB130" t="str">
        <f>D130</f>
        <v>Maxim VAN ROOSBROECK</v>
      </c>
    </row>
    <row r="131" spans="1:28" x14ac:dyDescent="0.25">
      <c r="A131" t="s">
        <v>42</v>
      </c>
      <c r="B131">
        <v>45771</v>
      </c>
      <c r="C131">
        <v>58</v>
      </c>
      <c r="D131" t="s">
        <v>264</v>
      </c>
      <c r="E131" s="2">
        <v>38963</v>
      </c>
      <c r="F131" t="s">
        <v>70</v>
      </c>
      <c r="G131">
        <v>4</v>
      </c>
      <c r="H131">
        <v>6</v>
      </c>
      <c r="I131">
        <v>7</v>
      </c>
      <c r="N131" s="2">
        <v>43688</v>
      </c>
      <c r="O131">
        <f>COUNTIF($W$2:$W$5,W131)</f>
        <v>0</v>
      </c>
      <c r="P131">
        <f>VLOOKUP("M"&amp;TEXT(G131,"0"),Punten!$A$1:$E$37,5,FALSE)</f>
        <v>0</v>
      </c>
      <c r="Q131">
        <f>VLOOKUP("M"&amp;TEXT(H131,"0"),Punten!$A$1:$E$37,5,FALSE)</f>
        <v>0</v>
      </c>
      <c r="R131">
        <f>VLOOKUP("M"&amp;TEXT(I131,"0"),Punten!$A$1:$E$37,5,FALSE)</f>
        <v>0</v>
      </c>
      <c r="S131">
        <f>VLOOKUP("K"&amp;TEXT(M131,"0"),Punten!$A$1:$E$37,5,FALSE)</f>
        <v>0</v>
      </c>
      <c r="T131">
        <f>VLOOKUP("H"&amp;TEXT(L131,"0"),Punten!$A$1:$E$37,5,FALSE)</f>
        <v>0</v>
      </c>
      <c r="U131">
        <f>VLOOKUP("F"&amp;TEXT(M131,"0"),Punten!$A$2:$E$158,5,FALSE)</f>
        <v>0</v>
      </c>
      <c r="V131">
        <f>SUM(P131:U131)</f>
        <v>0</v>
      </c>
      <c r="W131" t="str">
        <f>N131&amp;A131</f>
        <v>43688B13</v>
      </c>
      <c r="X131">
        <f>IF(F130&lt;&gt;F131,1,X130+1)</f>
        <v>3</v>
      </c>
      <c r="Y131" t="str">
        <f>VLOOKUP(A131,Klasses!$A$2:$B$100,2,FALSE)</f>
        <v>Boys 13</v>
      </c>
      <c r="Z131" t="s">
        <v>198</v>
      </c>
      <c r="AA131" t="str">
        <f>F131</f>
        <v>REVOLUTION BMX SHOP TEAM</v>
      </c>
      <c r="AB131" t="str">
        <f>D131</f>
        <v>Mauro VAN ROOSBROECK</v>
      </c>
    </row>
    <row r="132" spans="1:28" x14ac:dyDescent="0.25">
      <c r="A132" t="s">
        <v>65</v>
      </c>
      <c r="B132">
        <v>47037</v>
      </c>
      <c r="C132">
        <v>33</v>
      </c>
      <c r="D132" t="s">
        <v>189</v>
      </c>
      <c r="E132" s="2">
        <v>36687</v>
      </c>
      <c r="F132" t="s">
        <v>70</v>
      </c>
      <c r="G132">
        <v>5</v>
      </c>
      <c r="H132">
        <v>5</v>
      </c>
      <c r="I132">
        <v>6</v>
      </c>
      <c r="N132" s="2">
        <v>43688</v>
      </c>
      <c r="O132">
        <f>COUNTIF($W$2:$W$5,W132)</f>
        <v>0</v>
      </c>
      <c r="P132">
        <f>VLOOKUP("M"&amp;TEXT(G132,"0"),Punten!$A$1:$E$37,5,FALSE)</f>
        <v>0</v>
      </c>
      <c r="Q132">
        <f>VLOOKUP("M"&amp;TEXT(H132,"0"),Punten!$A$1:$E$37,5,FALSE)</f>
        <v>0</v>
      </c>
      <c r="R132">
        <f>VLOOKUP("M"&amp;TEXT(I132,"0"),Punten!$A$1:$E$37,5,FALSE)</f>
        <v>0</v>
      </c>
      <c r="S132">
        <f>VLOOKUP("K"&amp;TEXT(M132,"0"),Punten!$A$1:$E$37,5,FALSE)</f>
        <v>0</v>
      </c>
      <c r="T132">
        <f>VLOOKUP("H"&amp;TEXT(L132,"0"),Punten!$A$1:$E$37,5,FALSE)</f>
        <v>0</v>
      </c>
      <c r="U132">
        <f>VLOOKUP("F"&amp;TEXT(M132,"0"),Punten!$A$2:$E$158,5,FALSE)</f>
        <v>0</v>
      </c>
      <c r="V132">
        <f>SUM(P132:U132)</f>
        <v>0</v>
      </c>
      <c r="W132" t="str">
        <f>N132&amp;A132</f>
        <v>43688ME</v>
      </c>
      <c r="X132">
        <f>IF(F131&lt;&gt;F132,1,X131+1)</f>
        <v>4</v>
      </c>
      <c r="Y132" t="str">
        <f>VLOOKUP(A132,Klasses!$A$2:$B$100,2,FALSE)</f>
        <v>Men Elite</v>
      </c>
      <c r="Z132" t="s">
        <v>198</v>
      </c>
      <c r="AA132" t="str">
        <f>F132</f>
        <v>REVOLUTION BMX SHOP TEAM</v>
      </c>
      <c r="AB132" t="str">
        <f>D132</f>
        <v>Yan SLEGERS</v>
      </c>
    </row>
    <row r="133" spans="1:28" x14ac:dyDescent="0.25">
      <c r="A133" t="s">
        <v>46</v>
      </c>
      <c r="B133">
        <v>52322</v>
      </c>
      <c r="C133">
        <v>28</v>
      </c>
      <c r="D133" t="s">
        <v>179</v>
      </c>
      <c r="E133" s="2">
        <v>37681</v>
      </c>
      <c r="F133" t="s">
        <v>150</v>
      </c>
      <c r="G133">
        <v>4</v>
      </c>
      <c r="H133">
        <v>4</v>
      </c>
      <c r="I133">
        <v>5</v>
      </c>
      <c r="M133">
        <v>4</v>
      </c>
      <c r="N133" s="2">
        <v>43688</v>
      </c>
      <c r="O133">
        <f>COUNTIF($W$2:$W$5,W133)</f>
        <v>0</v>
      </c>
      <c r="P133">
        <f>VLOOKUP("M"&amp;TEXT(G133,"0"),Punten!$A$1:$E$37,5,FALSE)</f>
        <v>0</v>
      </c>
      <c r="Q133">
        <f>VLOOKUP("M"&amp;TEXT(H133,"0"),Punten!$A$1:$E$37,5,FALSE)</f>
        <v>0</v>
      </c>
      <c r="R133">
        <f>VLOOKUP("M"&amp;TEXT(I133,"0"),Punten!$A$1:$E$37,5,FALSE)</f>
        <v>0</v>
      </c>
      <c r="S133">
        <f>VLOOKUP("K"&amp;TEXT(M133,"0"),Punten!$A$1:$E$37,5,FALSE)</f>
        <v>0</v>
      </c>
      <c r="T133">
        <f>VLOOKUP("H"&amp;TEXT(L133,"0"),Punten!$A$1:$E$37,5,FALSE)</f>
        <v>0</v>
      </c>
      <c r="U133">
        <f>VLOOKUP("F"&amp;TEXT(M133,"0"),Punten!$A$2:$E$158,5,FALSE)</f>
        <v>11</v>
      </c>
      <c r="V133">
        <f>SUM(P133:U133)</f>
        <v>11</v>
      </c>
      <c r="W133" t="str">
        <f>N133&amp;A133</f>
        <v>43688G15</v>
      </c>
      <c r="X133">
        <f>IF(F132&lt;&gt;F133,1,X132+1)</f>
        <v>1</v>
      </c>
      <c r="Y133" t="str">
        <f>VLOOKUP(A133,Klasses!$A$2:$B$100,2,FALSE)</f>
        <v>Girls 15+</v>
      </c>
      <c r="Z133" t="s">
        <v>198</v>
      </c>
      <c r="AA133" t="str">
        <f>F133</f>
        <v>SPEEDCO FACTORY TEAM</v>
      </c>
      <c r="AB133" t="str">
        <f>D133</f>
        <v>Zoe SCHAERLAEKEN</v>
      </c>
    </row>
    <row r="134" spans="1:28" x14ac:dyDescent="0.25">
      <c r="A134" t="s">
        <v>39</v>
      </c>
      <c r="B134">
        <v>53023</v>
      </c>
      <c r="C134">
        <v>243</v>
      </c>
      <c r="D134" t="s">
        <v>162</v>
      </c>
      <c r="E134" s="2">
        <v>37534</v>
      </c>
      <c r="F134" t="s">
        <v>150</v>
      </c>
      <c r="G134">
        <v>1</v>
      </c>
      <c r="H134">
        <v>3</v>
      </c>
      <c r="I134">
        <v>4</v>
      </c>
      <c r="M134">
        <v>5</v>
      </c>
      <c r="N134" s="2">
        <v>43688</v>
      </c>
      <c r="O134">
        <f>COUNTIF($W$2:$W$5,W134)</f>
        <v>0</v>
      </c>
      <c r="P134">
        <f>VLOOKUP("M"&amp;TEXT(G134,"0"),Punten!$A$1:$E$37,5,FALSE)</f>
        <v>0</v>
      </c>
      <c r="Q134">
        <f>VLOOKUP("M"&amp;TEXT(H134,"0"),Punten!$A$1:$E$37,5,FALSE)</f>
        <v>0</v>
      </c>
      <c r="R134">
        <f>VLOOKUP("M"&amp;TEXT(I134,"0"),Punten!$A$1:$E$37,5,FALSE)</f>
        <v>0</v>
      </c>
      <c r="S134">
        <f>VLOOKUP("K"&amp;TEXT(M134,"0"),Punten!$A$1:$E$37,5,FALSE)</f>
        <v>0</v>
      </c>
      <c r="T134">
        <f>VLOOKUP("H"&amp;TEXT(L134,"0"),Punten!$A$1:$E$37,5,FALSE)</f>
        <v>0</v>
      </c>
      <c r="U134">
        <f>VLOOKUP("F"&amp;TEXT(M134,"0"),Punten!$A$2:$E$158,5,FALSE)</f>
        <v>9</v>
      </c>
      <c r="V134">
        <f>SUM(P134:U134)</f>
        <v>9</v>
      </c>
      <c r="W134" t="str">
        <f>N134&amp;A134</f>
        <v>43688B17</v>
      </c>
      <c r="X134">
        <f>IF(F133&lt;&gt;F134,1,X133+1)</f>
        <v>2</v>
      </c>
      <c r="Y134" t="str">
        <f>VLOOKUP(A134,Klasses!$A$2:$B$100,2,FALSE)</f>
        <v>Boys 17/18</v>
      </c>
      <c r="Z134" t="s">
        <v>198</v>
      </c>
      <c r="AA134" t="str">
        <f>F134</f>
        <v>SPEEDCO FACTORY TEAM</v>
      </c>
      <c r="AB134" t="str">
        <f>D134</f>
        <v>Jorrit RUTTEN</v>
      </c>
    </row>
    <row r="135" spans="1:28" x14ac:dyDescent="0.25">
      <c r="A135" t="s">
        <v>46</v>
      </c>
      <c r="B135">
        <v>45788</v>
      </c>
      <c r="C135">
        <v>248</v>
      </c>
      <c r="D135" t="s">
        <v>178</v>
      </c>
      <c r="E135" s="2">
        <v>38260</v>
      </c>
      <c r="F135" t="s">
        <v>150</v>
      </c>
      <c r="G135">
        <v>5</v>
      </c>
      <c r="H135">
        <v>5</v>
      </c>
      <c r="I135">
        <v>4</v>
      </c>
      <c r="M135">
        <v>5</v>
      </c>
      <c r="N135" s="2">
        <v>43688</v>
      </c>
      <c r="O135">
        <f>COUNTIF($W$2:$W$5,W135)</f>
        <v>0</v>
      </c>
      <c r="P135">
        <f>VLOOKUP("M"&amp;TEXT(G135,"0"),Punten!$A$1:$E$37,5,FALSE)</f>
        <v>0</v>
      </c>
      <c r="Q135">
        <f>VLOOKUP("M"&amp;TEXT(H135,"0"),Punten!$A$1:$E$37,5,FALSE)</f>
        <v>0</v>
      </c>
      <c r="R135">
        <f>VLOOKUP("M"&amp;TEXT(I135,"0"),Punten!$A$1:$E$37,5,FALSE)</f>
        <v>0</v>
      </c>
      <c r="S135">
        <f>VLOOKUP("K"&amp;TEXT(M135,"0"),Punten!$A$1:$E$37,5,FALSE)</f>
        <v>0</v>
      </c>
      <c r="T135">
        <f>VLOOKUP("H"&amp;TEXT(L135,"0"),Punten!$A$1:$E$37,5,FALSE)</f>
        <v>0</v>
      </c>
      <c r="U135">
        <f>VLOOKUP("F"&amp;TEXT(M135,"0"),Punten!$A$2:$E$158,5,FALSE)</f>
        <v>9</v>
      </c>
      <c r="V135">
        <f>SUM(P135:U135)</f>
        <v>9</v>
      </c>
      <c r="W135" t="str">
        <f>N135&amp;A135</f>
        <v>43688G15</v>
      </c>
      <c r="X135">
        <f>IF(F134&lt;&gt;F135,1,X134+1)</f>
        <v>3</v>
      </c>
      <c r="Y135" t="str">
        <f>VLOOKUP(A135,Klasses!$A$2:$B$100,2,FALSE)</f>
        <v>Girls 15+</v>
      </c>
      <c r="Z135" t="s">
        <v>198</v>
      </c>
      <c r="AA135" t="str">
        <f>F135</f>
        <v>SPEEDCO FACTORY TEAM</v>
      </c>
      <c r="AB135" t="str">
        <f>D135</f>
        <v>Valerie VOSSEN</v>
      </c>
    </row>
    <row r="136" spans="1:28" x14ac:dyDescent="0.25">
      <c r="A136" t="s">
        <v>40</v>
      </c>
      <c r="B136">
        <v>45789</v>
      </c>
      <c r="C136">
        <v>94</v>
      </c>
      <c r="D136" t="s">
        <v>267</v>
      </c>
      <c r="E136" s="2">
        <v>38180</v>
      </c>
      <c r="F136" t="s">
        <v>150</v>
      </c>
      <c r="G136">
        <v>4</v>
      </c>
      <c r="H136">
        <v>4</v>
      </c>
      <c r="I136">
        <v>5</v>
      </c>
      <c r="L136">
        <v>6</v>
      </c>
      <c r="N136" s="2">
        <v>43688</v>
      </c>
      <c r="O136">
        <f>COUNTIF($W$2:$W$5,W136)</f>
        <v>0</v>
      </c>
      <c r="P136">
        <f>VLOOKUP("M"&amp;TEXT(G136,"0"),Punten!$A$1:$E$37,5,FALSE)</f>
        <v>0</v>
      </c>
      <c r="Q136">
        <f>VLOOKUP("M"&amp;TEXT(H136,"0"),Punten!$A$1:$E$37,5,FALSE)</f>
        <v>0</v>
      </c>
      <c r="R136">
        <f>VLOOKUP("M"&amp;TEXT(I136,"0"),Punten!$A$1:$E$37,5,FALSE)</f>
        <v>0</v>
      </c>
      <c r="S136">
        <f>VLOOKUP("K"&amp;TEXT(M136,"0"),Punten!$A$1:$E$37,5,FALSE)</f>
        <v>0</v>
      </c>
      <c r="T136">
        <f>VLOOKUP("H"&amp;TEXT(L136,"0"),Punten!$A$1:$E$37,5,FALSE)</f>
        <v>0</v>
      </c>
      <c r="U136">
        <f>VLOOKUP("F"&amp;TEXT(M136,"0"),Punten!$A$2:$E$158,5,FALSE)</f>
        <v>0</v>
      </c>
      <c r="V136">
        <f>SUM(P136:U136)</f>
        <v>0</v>
      </c>
      <c r="W136" t="str">
        <f>N136&amp;A136</f>
        <v>43688B15</v>
      </c>
      <c r="X136">
        <f>IF(F135&lt;&gt;F136,1,X135+1)</f>
        <v>4</v>
      </c>
      <c r="Y136" t="str">
        <f>VLOOKUP(A136,Klasses!$A$2:$B$100,2,FALSE)</f>
        <v>Boys 15/16</v>
      </c>
      <c r="Z136" t="s">
        <v>198</v>
      </c>
      <c r="AA136" t="str">
        <f>F136</f>
        <v>SPEEDCO FACTORY TEAM</v>
      </c>
      <c r="AB136" t="str">
        <f>D136</f>
        <v>Maxim PAULUS</v>
      </c>
    </row>
    <row r="137" spans="1:28" x14ac:dyDescent="0.25">
      <c r="A137" t="s">
        <v>46</v>
      </c>
      <c r="B137">
        <v>51328</v>
      </c>
      <c r="C137">
        <v>11</v>
      </c>
      <c r="D137" t="s">
        <v>181</v>
      </c>
      <c r="E137" s="2">
        <v>38064</v>
      </c>
      <c r="F137" t="s">
        <v>98</v>
      </c>
      <c r="G137">
        <v>2</v>
      </c>
      <c r="H137">
        <v>2</v>
      </c>
      <c r="I137">
        <v>1</v>
      </c>
      <c r="M137">
        <v>2</v>
      </c>
      <c r="N137" s="2">
        <v>43688</v>
      </c>
      <c r="O137">
        <f>COUNTIF($W$2:$W$5,W137)</f>
        <v>0</v>
      </c>
      <c r="P137">
        <f>VLOOKUP("M"&amp;TEXT(G137,"0"),Punten!$A$1:$E$37,5,FALSE)</f>
        <v>0</v>
      </c>
      <c r="Q137">
        <f>VLOOKUP("M"&amp;TEXT(H137,"0"),Punten!$A$1:$E$37,5,FALSE)</f>
        <v>0</v>
      </c>
      <c r="R137">
        <f>VLOOKUP("M"&amp;TEXT(I137,"0"),Punten!$A$1:$E$37,5,FALSE)</f>
        <v>0</v>
      </c>
      <c r="S137">
        <f>VLOOKUP("K"&amp;TEXT(M137,"0"),Punten!$A$1:$E$37,5,FALSE)</f>
        <v>0</v>
      </c>
      <c r="T137">
        <f>VLOOKUP("H"&amp;TEXT(L137,"0"),Punten!$A$1:$E$37,5,FALSE)</f>
        <v>0</v>
      </c>
      <c r="U137">
        <f>VLOOKUP("F"&amp;TEXT(M137,"0"),Punten!$A$2:$E$158,5,FALSE)</f>
        <v>16</v>
      </c>
      <c r="V137">
        <f>SUM(P137:U137)</f>
        <v>16</v>
      </c>
      <c r="W137" t="str">
        <f>N137&amp;A137</f>
        <v>43688G15</v>
      </c>
      <c r="X137">
        <f>IF(F136&lt;&gt;F137,1,X136+1)</f>
        <v>1</v>
      </c>
      <c r="Y137" t="str">
        <f>VLOOKUP(A137,Klasses!$A$2:$B$100,2,FALSE)</f>
        <v>Girls 15+</v>
      </c>
      <c r="Z137" t="s">
        <v>198</v>
      </c>
      <c r="AA137" t="str">
        <f>F137</f>
        <v>SUPERCROSS BVC BIKES BENELUX</v>
      </c>
      <c r="AB137" t="str">
        <f>D137</f>
        <v>Aiko GOMMERS</v>
      </c>
    </row>
    <row r="138" spans="1:28" x14ac:dyDescent="0.25">
      <c r="A138" t="s">
        <v>41</v>
      </c>
      <c r="B138">
        <v>1049</v>
      </c>
      <c r="C138">
        <v>76</v>
      </c>
      <c r="D138" t="s">
        <v>256</v>
      </c>
      <c r="E138" s="2">
        <v>38392</v>
      </c>
      <c r="F138" t="s">
        <v>98</v>
      </c>
      <c r="G138">
        <v>1</v>
      </c>
      <c r="H138">
        <v>1</v>
      </c>
      <c r="I138">
        <v>4</v>
      </c>
      <c r="L138">
        <v>1</v>
      </c>
      <c r="M138">
        <v>3</v>
      </c>
      <c r="N138" s="2">
        <v>43688</v>
      </c>
      <c r="O138">
        <f>COUNTIF($W$2:$W$5,W138)</f>
        <v>0</v>
      </c>
      <c r="P138">
        <f>VLOOKUP("M"&amp;TEXT(G138,"0"),Punten!$A$1:$E$37,5,FALSE)</f>
        <v>0</v>
      </c>
      <c r="Q138">
        <f>VLOOKUP("M"&amp;TEXT(H138,"0"),Punten!$A$1:$E$37,5,FALSE)</f>
        <v>0</v>
      </c>
      <c r="R138">
        <f>VLOOKUP("M"&amp;TEXT(I138,"0"),Punten!$A$1:$E$37,5,FALSE)</f>
        <v>0</v>
      </c>
      <c r="S138">
        <f>VLOOKUP("K"&amp;TEXT(M138,"0"),Punten!$A$1:$E$37,5,FALSE)</f>
        <v>0</v>
      </c>
      <c r="T138">
        <f>VLOOKUP("H"&amp;TEXT(L138,"0"),Punten!$A$1:$E$37,5,FALSE)</f>
        <v>0</v>
      </c>
      <c r="U138">
        <f>VLOOKUP("F"&amp;TEXT(M138,"0"),Punten!$A$2:$E$158,5,FALSE)</f>
        <v>13</v>
      </c>
      <c r="V138">
        <f>SUM(P138:U138)</f>
        <v>13</v>
      </c>
      <c r="W138" t="str">
        <f>N138&amp;A138</f>
        <v>43688B14</v>
      </c>
      <c r="X138">
        <f>IF(F137&lt;&gt;F138,1,X137+1)</f>
        <v>2</v>
      </c>
      <c r="Y138" t="str">
        <f>VLOOKUP(A138,Klasses!$A$2:$B$100,2,FALSE)</f>
        <v>Boys 14</v>
      </c>
      <c r="Z138" t="s">
        <v>198</v>
      </c>
      <c r="AA138" t="str">
        <f>F138</f>
        <v>SUPERCROSS BVC BIKES BENELUX</v>
      </c>
      <c r="AB138" t="str">
        <f>D138</f>
        <v>Ethane BOURGUIGNON</v>
      </c>
    </row>
    <row r="139" spans="1:28" x14ac:dyDescent="0.25">
      <c r="A139" t="s">
        <v>50</v>
      </c>
      <c r="B139">
        <v>48039</v>
      </c>
      <c r="C139">
        <v>23</v>
      </c>
      <c r="D139" t="s">
        <v>240</v>
      </c>
      <c r="E139" s="2">
        <v>27567</v>
      </c>
      <c r="F139" t="s">
        <v>98</v>
      </c>
      <c r="G139">
        <v>4</v>
      </c>
      <c r="H139">
        <v>4</v>
      </c>
      <c r="I139">
        <v>4</v>
      </c>
      <c r="M139">
        <v>3</v>
      </c>
      <c r="N139" s="2">
        <v>43688</v>
      </c>
      <c r="O139">
        <f>COUNTIF($W$2:$W$5,W139)</f>
        <v>0</v>
      </c>
      <c r="P139">
        <f>VLOOKUP("M"&amp;TEXT(G139,"0"),Punten!$A$1:$E$37,5,FALSE)</f>
        <v>0</v>
      </c>
      <c r="Q139">
        <f>VLOOKUP("M"&amp;TEXT(H139,"0"),Punten!$A$1:$E$37,5,FALSE)</f>
        <v>0</v>
      </c>
      <c r="R139">
        <f>VLOOKUP("M"&amp;TEXT(I139,"0"),Punten!$A$1:$E$37,5,FALSE)</f>
        <v>0</v>
      </c>
      <c r="S139">
        <f>VLOOKUP("K"&amp;TEXT(M139,"0"),Punten!$A$1:$E$37,5,FALSE)</f>
        <v>0</v>
      </c>
      <c r="T139">
        <f>VLOOKUP("H"&amp;TEXT(L139,"0"),Punten!$A$1:$E$37,5,FALSE)</f>
        <v>0</v>
      </c>
      <c r="U139">
        <f>VLOOKUP("F"&amp;TEXT(M139,"0"),Punten!$A$2:$E$158,5,FALSE)</f>
        <v>13</v>
      </c>
      <c r="V139">
        <f>SUM(P139:U139)</f>
        <v>13</v>
      </c>
      <c r="W139" t="str">
        <f>N139&amp;A139</f>
        <v>43688C40</v>
      </c>
      <c r="X139">
        <f>IF(F138&lt;&gt;F139,1,X138+1)</f>
        <v>3</v>
      </c>
      <c r="Y139" t="str">
        <f>VLOOKUP(A139,Klasses!$A$2:$B$100,2,FALSE)</f>
        <v>Cruisers 30+</v>
      </c>
      <c r="Z139" t="s">
        <v>198</v>
      </c>
      <c r="AA139" t="str">
        <f>F139</f>
        <v>SUPERCROSS BVC BIKES BENELUX</v>
      </c>
      <c r="AB139" t="str">
        <f>D139</f>
        <v>Yvan LAENEN</v>
      </c>
    </row>
    <row r="140" spans="1:28" x14ac:dyDescent="0.25">
      <c r="A140" t="s">
        <v>46</v>
      </c>
      <c r="B140">
        <v>51327</v>
      </c>
      <c r="C140">
        <v>23</v>
      </c>
      <c r="D140" t="s">
        <v>249</v>
      </c>
      <c r="E140" s="2">
        <v>38064</v>
      </c>
      <c r="F140" t="s">
        <v>98</v>
      </c>
      <c r="G140">
        <v>3</v>
      </c>
      <c r="H140">
        <v>3</v>
      </c>
      <c r="I140">
        <v>3</v>
      </c>
      <c r="M140">
        <v>3</v>
      </c>
      <c r="N140" s="2">
        <v>43688</v>
      </c>
      <c r="O140">
        <f>COUNTIF($W$2:$W$5,W140)</f>
        <v>0</v>
      </c>
      <c r="P140">
        <f>VLOOKUP("M"&amp;TEXT(G140,"0"),Punten!$A$1:$E$37,5,FALSE)</f>
        <v>0</v>
      </c>
      <c r="Q140">
        <f>VLOOKUP("M"&amp;TEXT(H140,"0"),Punten!$A$1:$E$37,5,FALSE)</f>
        <v>0</v>
      </c>
      <c r="R140">
        <f>VLOOKUP("M"&amp;TEXT(I140,"0"),Punten!$A$1:$E$37,5,FALSE)</f>
        <v>0</v>
      </c>
      <c r="S140">
        <f>VLOOKUP("K"&amp;TEXT(M140,"0"),Punten!$A$1:$E$37,5,FALSE)</f>
        <v>0</v>
      </c>
      <c r="T140">
        <f>VLOOKUP("H"&amp;TEXT(L140,"0"),Punten!$A$1:$E$37,5,FALSE)</f>
        <v>0</v>
      </c>
      <c r="U140">
        <f>VLOOKUP("F"&amp;TEXT(M140,"0"),Punten!$A$2:$E$158,5,FALSE)</f>
        <v>13</v>
      </c>
      <c r="V140">
        <f>SUM(P140:U140)</f>
        <v>13</v>
      </c>
      <c r="W140" t="str">
        <f>N140&amp;A140</f>
        <v>43688G15</v>
      </c>
      <c r="X140">
        <f>IF(F139&lt;&gt;F140,1,X139+1)</f>
        <v>4</v>
      </c>
      <c r="Y140" t="str">
        <f>VLOOKUP(A140,Klasses!$A$2:$B$100,2,FALSE)</f>
        <v>Girls 15+</v>
      </c>
      <c r="Z140" t="s">
        <v>198</v>
      </c>
      <c r="AA140" t="str">
        <f>F140</f>
        <v>SUPERCROSS BVC BIKES BENELUX</v>
      </c>
      <c r="AB140" t="str">
        <f>D140</f>
        <v>Robyn GOMMERS</v>
      </c>
    </row>
    <row r="141" spans="1:28" x14ac:dyDescent="0.25">
      <c r="A141" t="s">
        <v>38</v>
      </c>
      <c r="B141">
        <v>51607</v>
      </c>
      <c r="C141">
        <v>27</v>
      </c>
      <c r="D141" t="s">
        <v>166</v>
      </c>
      <c r="E141" s="2">
        <v>33049</v>
      </c>
      <c r="F141" t="s">
        <v>84</v>
      </c>
      <c r="G141">
        <v>1</v>
      </c>
      <c r="H141">
        <v>1</v>
      </c>
      <c r="I141">
        <v>1</v>
      </c>
      <c r="M141">
        <v>2</v>
      </c>
      <c r="N141" s="2">
        <v>43688</v>
      </c>
      <c r="O141">
        <f>COUNTIF($W$2:$W$5,W141)</f>
        <v>0</v>
      </c>
      <c r="P141">
        <f>VLOOKUP("M"&amp;TEXT(G141,"0"),Punten!$A$1:$E$37,5,FALSE)</f>
        <v>0</v>
      </c>
      <c r="Q141">
        <f>VLOOKUP("M"&amp;TEXT(H141,"0"),Punten!$A$1:$E$37,5,FALSE)</f>
        <v>0</v>
      </c>
      <c r="R141">
        <f>VLOOKUP("M"&amp;TEXT(I141,"0"),Punten!$A$1:$E$37,5,FALSE)</f>
        <v>0</v>
      </c>
      <c r="S141">
        <f>VLOOKUP("K"&amp;TEXT(M141,"0"),Punten!$A$1:$E$37,5,FALSE)</f>
        <v>0</v>
      </c>
      <c r="T141">
        <f>VLOOKUP("H"&amp;TEXT(L141,"0"),Punten!$A$1:$E$37,5,FALSE)</f>
        <v>0</v>
      </c>
      <c r="U141">
        <f>VLOOKUP("F"&amp;TEXT(M141,"0"),Punten!$A$2:$E$158,5,FALSE)</f>
        <v>16</v>
      </c>
      <c r="V141">
        <f>SUM(P141:U141)</f>
        <v>16</v>
      </c>
      <c r="W141" t="str">
        <f>N141&amp;A141</f>
        <v>43688B19</v>
      </c>
      <c r="X141">
        <f>IF(F140&lt;&gt;F141,1,X140+1)</f>
        <v>1</v>
      </c>
      <c r="Y141" t="str">
        <f>VLOOKUP(A141,Klasses!$A$2:$B$100,2,FALSE)</f>
        <v>Boys 19+</v>
      </c>
      <c r="Z141" t="s">
        <v>198</v>
      </c>
      <c r="AA141" t="str">
        <f>F141</f>
        <v>TARGET BMX TEAM</v>
      </c>
      <c r="AB141" t="str">
        <f>D141</f>
        <v>Roy VAN AKEN</v>
      </c>
    </row>
    <row r="142" spans="1:28" x14ac:dyDescent="0.25">
      <c r="A142" t="s">
        <v>40</v>
      </c>
      <c r="B142">
        <v>48021</v>
      </c>
      <c r="C142">
        <v>16</v>
      </c>
      <c r="D142" t="s">
        <v>224</v>
      </c>
      <c r="E142" s="2">
        <v>38262</v>
      </c>
      <c r="F142" t="s">
        <v>84</v>
      </c>
      <c r="G142">
        <v>3</v>
      </c>
      <c r="H142">
        <v>2</v>
      </c>
      <c r="I142">
        <v>1</v>
      </c>
      <c r="L142">
        <v>2</v>
      </c>
      <c r="M142">
        <v>4</v>
      </c>
      <c r="N142" s="2">
        <v>43688</v>
      </c>
      <c r="O142">
        <f>COUNTIF($W$2:$W$5,W142)</f>
        <v>0</v>
      </c>
      <c r="P142">
        <f>VLOOKUP("M"&amp;TEXT(G142,"0"),Punten!$A$1:$E$37,5,FALSE)</f>
        <v>0</v>
      </c>
      <c r="Q142">
        <f>VLOOKUP("M"&amp;TEXT(H142,"0"),Punten!$A$1:$E$37,5,FALSE)</f>
        <v>0</v>
      </c>
      <c r="R142">
        <f>VLOOKUP("M"&amp;TEXT(I142,"0"),Punten!$A$1:$E$37,5,FALSE)</f>
        <v>0</v>
      </c>
      <c r="S142">
        <f>VLOOKUP("K"&amp;TEXT(M142,"0"),Punten!$A$1:$E$37,5,FALSE)</f>
        <v>0</v>
      </c>
      <c r="T142">
        <f>VLOOKUP("H"&amp;TEXT(L142,"0"),Punten!$A$1:$E$37,5,FALSE)</f>
        <v>0</v>
      </c>
      <c r="U142">
        <f>VLOOKUP("F"&amp;TEXT(M142,"0"),Punten!$A$2:$E$158,5,FALSE)</f>
        <v>11</v>
      </c>
      <c r="V142">
        <f>SUM(P142:U142)</f>
        <v>11</v>
      </c>
      <c r="W142" t="str">
        <f>N142&amp;A142</f>
        <v>43688B15</v>
      </c>
      <c r="X142">
        <f>IF(F141&lt;&gt;F142,1,X141+1)</f>
        <v>2</v>
      </c>
      <c r="Y142" t="str">
        <f>VLOOKUP(A142,Klasses!$A$2:$B$100,2,FALSE)</f>
        <v>Boys 15/16</v>
      </c>
      <c r="Z142" t="s">
        <v>198</v>
      </c>
      <c r="AA142" t="str">
        <f>F142</f>
        <v>TARGET BMX TEAM</v>
      </c>
      <c r="AB142" t="str">
        <f>D142</f>
        <v>Thomas WILLEMS</v>
      </c>
    </row>
    <row r="143" spans="1:28" x14ac:dyDescent="0.25">
      <c r="A143" t="s">
        <v>42</v>
      </c>
      <c r="B143">
        <v>53951</v>
      </c>
      <c r="C143">
        <v>118</v>
      </c>
      <c r="D143" t="s">
        <v>242</v>
      </c>
      <c r="E143" s="2">
        <v>38733</v>
      </c>
      <c r="F143" t="s">
        <v>84</v>
      </c>
      <c r="G143">
        <v>2</v>
      </c>
      <c r="H143">
        <v>1</v>
      </c>
      <c r="I143">
        <v>2</v>
      </c>
      <c r="L143">
        <v>2</v>
      </c>
      <c r="M143">
        <v>6</v>
      </c>
      <c r="N143" s="2">
        <v>43688</v>
      </c>
      <c r="O143">
        <f>COUNTIF($W$2:$W$5,W143)</f>
        <v>0</v>
      </c>
      <c r="P143">
        <f>VLOOKUP("M"&amp;TEXT(G143,"0"),Punten!$A$1:$E$37,5,FALSE)</f>
        <v>0</v>
      </c>
      <c r="Q143">
        <f>VLOOKUP("M"&amp;TEXT(H143,"0"),Punten!$A$1:$E$37,5,FALSE)</f>
        <v>0</v>
      </c>
      <c r="R143">
        <f>VLOOKUP("M"&amp;TEXT(I143,"0"),Punten!$A$1:$E$37,5,FALSE)</f>
        <v>0</v>
      </c>
      <c r="S143">
        <f>VLOOKUP("K"&amp;TEXT(M143,"0"),Punten!$A$1:$E$37,5,FALSE)</f>
        <v>0</v>
      </c>
      <c r="T143">
        <f>VLOOKUP("H"&amp;TEXT(L143,"0"),Punten!$A$1:$E$37,5,FALSE)</f>
        <v>0</v>
      </c>
      <c r="U143">
        <f>VLOOKUP("F"&amp;TEXT(M143,"0"),Punten!$A$2:$E$158,5,FALSE)</f>
        <v>7</v>
      </c>
      <c r="V143">
        <f>SUM(P143:U143)</f>
        <v>7</v>
      </c>
      <c r="W143" t="str">
        <f>N143&amp;A143</f>
        <v>43688B13</v>
      </c>
      <c r="X143">
        <f>IF(F142&lt;&gt;F143,1,X142+1)</f>
        <v>3</v>
      </c>
      <c r="Y143" t="str">
        <f>VLOOKUP(A143,Klasses!$A$2:$B$100,2,FALSE)</f>
        <v>Boys 13</v>
      </c>
      <c r="Z143" t="s">
        <v>198</v>
      </c>
      <c r="AA143" t="str">
        <f>F143</f>
        <v>TARGET BMX TEAM</v>
      </c>
      <c r="AB143" t="str">
        <f>D143</f>
        <v>Lowie NULENS</v>
      </c>
    </row>
    <row r="144" spans="1:28" x14ac:dyDescent="0.25">
      <c r="A144" t="s">
        <v>41</v>
      </c>
      <c r="B144">
        <v>53620</v>
      </c>
      <c r="C144">
        <v>875</v>
      </c>
      <c r="D144" t="s">
        <v>266</v>
      </c>
      <c r="E144" s="2">
        <v>38615</v>
      </c>
      <c r="F144" t="s">
        <v>84</v>
      </c>
      <c r="G144">
        <v>3</v>
      </c>
      <c r="H144">
        <v>2</v>
      </c>
      <c r="I144">
        <v>8</v>
      </c>
      <c r="L144">
        <v>8</v>
      </c>
      <c r="N144" s="2">
        <v>43688</v>
      </c>
      <c r="O144">
        <f>COUNTIF($W$2:$W$5,W144)</f>
        <v>0</v>
      </c>
      <c r="P144">
        <f>VLOOKUP("M"&amp;TEXT(G144,"0"),Punten!$A$1:$E$37,5,FALSE)</f>
        <v>0</v>
      </c>
      <c r="Q144">
        <f>VLOOKUP("M"&amp;TEXT(H144,"0"),Punten!$A$1:$E$37,5,FALSE)</f>
        <v>0</v>
      </c>
      <c r="R144">
        <f>VLOOKUP("M"&amp;TEXT(I144,"0"),Punten!$A$1:$E$37,5,FALSE)</f>
        <v>0</v>
      </c>
      <c r="S144">
        <f>VLOOKUP("K"&amp;TEXT(M144,"0"),Punten!$A$1:$E$37,5,FALSE)</f>
        <v>0</v>
      </c>
      <c r="T144">
        <f>VLOOKUP("H"&amp;TEXT(L144,"0"),Punten!$A$1:$E$37,5,FALSE)</f>
        <v>0</v>
      </c>
      <c r="U144">
        <f>VLOOKUP("F"&amp;TEXT(M144,"0"),Punten!$A$2:$E$158,5,FALSE)</f>
        <v>0</v>
      </c>
      <c r="V144">
        <f>SUM(P144:U144)</f>
        <v>0</v>
      </c>
      <c r="W144" t="str">
        <f>N144&amp;A144</f>
        <v>43688B14</v>
      </c>
      <c r="X144">
        <f>IF(F143&lt;&gt;F144,1,X143+1)</f>
        <v>4</v>
      </c>
      <c r="Y144" t="str">
        <f>VLOOKUP(A144,Klasses!$A$2:$B$100,2,FALSE)</f>
        <v>Boys 14</v>
      </c>
      <c r="Z144" t="s">
        <v>198</v>
      </c>
      <c r="AA144" t="str">
        <f>F144</f>
        <v>TARGET BMX TEAM</v>
      </c>
      <c r="AB144" t="str">
        <f>D144</f>
        <v>Victor BEIRINCKX</v>
      </c>
    </row>
    <row r="145" spans="1:28" x14ac:dyDescent="0.25">
      <c r="A145" t="s">
        <v>41</v>
      </c>
      <c r="B145">
        <v>53025</v>
      </c>
      <c r="C145">
        <v>94</v>
      </c>
      <c r="D145" t="s">
        <v>143</v>
      </c>
      <c r="E145" s="2">
        <v>38380</v>
      </c>
      <c r="F145" t="s">
        <v>116</v>
      </c>
      <c r="G145">
        <v>2</v>
      </c>
      <c r="H145">
        <v>1</v>
      </c>
      <c r="I145">
        <v>2</v>
      </c>
      <c r="L145">
        <v>1</v>
      </c>
      <c r="M145">
        <v>1</v>
      </c>
      <c r="N145" s="2">
        <v>43688</v>
      </c>
      <c r="O145">
        <f>COUNTIF($W$2:$W$5,W145)</f>
        <v>0</v>
      </c>
      <c r="P145">
        <f>VLOOKUP("M"&amp;TEXT(G145,"0"),Punten!$A$1:$E$37,5,FALSE)</f>
        <v>0</v>
      </c>
      <c r="Q145">
        <f>VLOOKUP("M"&amp;TEXT(H145,"0"),Punten!$A$1:$E$37,5,FALSE)</f>
        <v>0</v>
      </c>
      <c r="R145">
        <f>VLOOKUP("M"&amp;TEXT(I145,"0"),Punten!$A$1:$E$37,5,FALSE)</f>
        <v>0</v>
      </c>
      <c r="S145">
        <f>VLOOKUP("K"&amp;TEXT(M145,"0"),Punten!$A$1:$E$37,5,FALSE)</f>
        <v>0</v>
      </c>
      <c r="T145">
        <f>VLOOKUP("H"&amp;TEXT(L145,"0"),Punten!$A$1:$E$37,5,FALSE)</f>
        <v>0</v>
      </c>
      <c r="U145">
        <f>VLOOKUP("F"&amp;TEXT(M145,"0"),Punten!$A$2:$E$158,5,FALSE)</f>
        <v>20</v>
      </c>
      <c r="V145">
        <f>SUM(P145:U145)</f>
        <v>20</v>
      </c>
      <c r="W145" t="str">
        <f>N145&amp;A145</f>
        <v>43688B14</v>
      </c>
      <c r="X145">
        <f>IF(F144&lt;&gt;F145,1,X144+1)</f>
        <v>1</v>
      </c>
      <c r="Y145" t="str">
        <f>VLOOKUP(A145,Klasses!$A$2:$B$100,2,FALSE)</f>
        <v>Boys 14</v>
      </c>
      <c r="Z145" t="s">
        <v>198</v>
      </c>
      <c r="AA145" t="str">
        <f>F145</f>
        <v>TEAM RIFT BMX BELGIUM</v>
      </c>
      <c r="AB145" t="str">
        <f>D145</f>
        <v>Tjörven MERTENS</v>
      </c>
    </row>
    <row r="146" spans="1:28" x14ac:dyDescent="0.25">
      <c r="A146" t="s">
        <v>47</v>
      </c>
      <c r="B146">
        <v>51326</v>
      </c>
      <c r="C146">
        <v>45</v>
      </c>
      <c r="D146" t="s">
        <v>213</v>
      </c>
      <c r="E146" s="2">
        <v>38081</v>
      </c>
      <c r="F146" t="s">
        <v>116</v>
      </c>
      <c r="G146">
        <v>1</v>
      </c>
      <c r="H146">
        <v>1</v>
      </c>
      <c r="I146">
        <v>1</v>
      </c>
      <c r="M146">
        <v>1</v>
      </c>
      <c r="N146" s="2">
        <v>43688</v>
      </c>
      <c r="O146">
        <f>COUNTIF($W$2:$W$5,W146)</f>
        <v>0</v>
      </c>
      <c r="P146">
        <f>VLOOKUP("M"&amp;TEXT(G146,"0"),Punten!$A$1:$E$37,5,FALSE)</f>
        <v>0</v>
      </c>
      <c r="Q146">
        <f>VLOOKUP("M"&amp;TEXT(H146,"0"),Punten!$A$1:$E$37,5,FALSE)</f>
        <v>0</v>
      </c>
      <c r="R146">
        <f>VLOOKUP("M"&amp;TEXT(I146,"0"),Punten!$A$1:$E$37,5,FALSE)</f>
        <v>0</v>
      </c>
      <c r="S146">
        <f>VLOOKUP("K"&amp;TEXT(M146,"0"),Punten!$A$1:$E$37,5,FALSE)</f>
        <v>0</v>
      </c>
      <c r="T146">
        <f>VLOOKUP("H"&amp;TEXT(L146,"0"),Punten!$A$1:$E$37,5,FALSE)</f>
        <v>0</v>
      </c>
      <c r="U146">
        <f>VLOOKUP("F"&amp;TEXT(M146,"0"),Punten!$A$2:$E$158,5,FALSE)</f>
        <v>20</v>
      </c>
      <c r="V146">
        <f>SUM(P146:U146)</f>
        <v>20</v>
      </c>
      <c r="W146" t="str">
        <f>N146&amp;A146</f>
        <v>43688D05</v>
      </c>
      <c r="X146">
        <f>IF(F145&lt;&gt;F146,1,X145+1)</f>
        <v>2</v>
      </c>
      <c r="Y146" t="str">
        <f>VLOOKUP(A146,Klasses!$A$2:$B$100,2,FALSE)</f>
        <v>Dames Cruisers</v>
      </c>
      <c r="Z146" t="s">
        <v>198</v>
      </c>
      <c r="AA146" t="str">
        <f>F146</f>
        <v>TEAM RIFT BMX BELGIUM</v>
      </c>
      <c r="AB146" t="str">
        <f>D146</f>
        <v>Zoë WOLFS</v>
      </c>
    </row>
    <row r="147" spans="1:28" x14ac:dyDescent="0.25">
      <c r="A147" t="s">
        <v>45</v>
      </c>
      <c r="B147">
        <v>51331</v>
      </c>
      <c r="C147">
        <v>17</v>
      </c>
      <c r="D147" t="s">
        <v>176</v>
      </c>
      <c r="E147" s="2">
        <v>38771</v>
      </c>
      <c r="F147" t="s">
        <v>116</v>
      </c>
      <c r="G147">
        <v>4</v>
      </c>
      <c r="H147">
        <v>4</v>
      </c>
      <c r="I147">
        <v>3</v>
      </c>
      <c r="M147">
        <v>2</v>
      </c>
      <c r="N147" s="2">
        <v>43688</v>
      </c>
      <c r="O147">
        <f>COUNTIF($W$2:$W$5,W147)</f>
        <v>0</v>
      </c>
      <c r="P147">
        <f>VLOOKUP("M"&amp;TEXT(G147,"0"),Punten!$A$1:$E$37,5,FALSE)</f>
        <v>0</v>
      </c>
      <c r="Q147">
        <f>VLOOKUP("M"&amp;TEXT(H147,"0"),Punten!$A$1:$E$37,5,FALSE)</f>
        <v>0</v>
      </c>
      <c r="R147">
        <f>VLOOKUP("M"&amp;TEXT(I147,"0"),Punten!$A$1:$E$37,5,FALSE)</f>
        <v>0</v>
      </c>
      <c r="S147">
        <f>VLOOKUP("K"&amp;TEXT(M147,"0"),Punten!$A$1:$E$37,5,FALSE)</f>
        <v>0</v>
      </c>
      <c r="T147">
        <f>VLOOKUP("H"&amp;TEXT(L147,"0"),Punten!$A$1:$E$37,5,FALSE)</f>
        <v>0</v>
      </c>
      <c r="U147">
        <f>VLOOKUP("F"&amp;TEXT(M147,"0"),Punten!$A$2:$E$158,5,FALSE)</f>
        <v>16</v>
      </c>
      <c r="V147">
        <f>SUM(P147:U147)</f>
        <v>16</v>
      </c>
      <c r="W147" t="str">
        <f>N147&amp;A147</f>
        <v>43688G13</v>
      </c>
      <c r="X147">
        <f>IF(F146&lt;&gt;F147,1,X146+1)</f>
        <v>3</v>
      </c>
      <c r="Y147" t="str">
        <f>VLOOKUP(A147,Klasses!$A$2:$B$100,2,FALSE)</f>
        <v>Girls 13/14</v>
      </c>
      <c r="Z147" t="s">
        <v>198</v>
      </c>
      <c r="AA147" t="str">
        <f>F147</f>
        <v>TEAM RIFT BMX BELGIUM</v>
      </c>
      <c r="AB147" t="str">
        <f>D147</f>
        <v>Lotte WOLFS</v>
      </c>
    </row>
    <row r="148" spans="1:28" x14ac:dyDescent="0.25">
      <c r="A148" t="s">
        <v>44</v>
      </c>
      <c r="B148">
        <v>51325</v>
      </c>
      <c r="C148">
        <v>93</v>
      </c>
      <c r="D148" t="s">
        <v>170</v>
      </c>
      <c r="E148" s="2">
        <v>39435</v>
      </c>
      <c r="F148" t="s">
        <v>116</v>
      </c>
      <c r="G148">
        <v>2</v>
      </c>
      <c r="H148">
        <v>3</v>
      </c>
      <c r="I148">
        <v>2</v>
      </c>
      <c r="M148">
        <v>5</v>
      </c>
      <c r="N148" s="2">
        <v>43688</v>
      </c>
      <c r="O148">
        <f>COUNTIF($W$2:$W$5,W148)</f>
        <v>0</v>
      </c>
      <c r="P148">
        <f>VLOOKUP("M"&amp;TEXT(G148,"0"),Punten!$A$1:$E$37,5,FALSE)</f>
        <v>0</v>
      </c>
      <c r="Q148">
        <f>VLOOKUP("M"&amp;TEXT(H148,"0"),Punten!$A$1:$E$37,5,FALSE)</f>
        <v>0</v>
      </c>
      <c r="R148">
        <f>VLOOKUP("M"&amp;TEXT(I148,"0"),Punten!$A$1:$E$37,5,FALSE)</f>
        <v>0</v>
      </c>
      <c r="S148">
        <f>VLOOKUP("K"&amp;TEXT(M148,"0"),Punten!$A$1:$E$37,5,FALSE)</f>
        <v>0</v>
      </c>
      <c r="T148">
        <f>VLOOKUP("H"&amp;TEXT(L148,"0"),Punten!$A$1:$E$37,5,FALSE)</f>
        <v>0</v>
      </c>
      <c r="U148">
        <f>VLOOKUP("F"&amp;TEXT(M148,"0"),Punten!$A$2:$E$158,5,FALSE)</f>
        <v>9</v>
      </c>
      <c r="V148">
        <f>SUM(P148:U148)</f>
        <v>9</v>
      </c>
      <c r="W148" t="str">
        <f>N148&amp;A148</f>
        <v>43688G11</v>
      </c>
      <c r="X148">
        <f>IF(F147&lt;&gt;F148,1,X147+1)</f>
        <v>4</v>
      </c>
      <c r="Y148" t="str">
        <f>VLOOKUP(A148,Klasses!$A$2:$B$100,2,FALSE)</f>
        <v>Girls 11/12</v>
      </c>
      <c r="Z148" t="s">
        <v>198</v>
      </c>
      <c r="AA148" t="str">
        <f>F148</f>
        <v>TEAM RIFT BMX BELGIUM</v>
      </c>
      <c r="AB148" t="str">
        <f>D148</f>
        <v>Lore WOLFS</v>
      </c>
    </row>
    <row r="149" spans="1:28" x14ac:dyDescent="0.25">
      <c r="A149" t="s">
        <v>42</v>
      </c>
      <c r="B149">
        <v>45679</v>
      </c>
      <c r="C149">
        <v>76</v>
      </c>
      <c r="D149" t="s">
        <v>140</v>
      </c>
      <c r="E149" s="2">
        <v>38866</v>
      </c>
      <c r="F149" t="s">
        <v>118</v>
      </c>
      <c r="G149">
        <v>1</v>
      </c>
      <c r="H149">
        <v>1</v>
      </c>
      <c r="I149">
        <v>1</v>
      </c>
      <c r="L149">
        <v>1</v>
      </c>
      <c r="M149">
        <v>1</v>
      </c>
      <c r="N149" s="2">
        <v>43681</v>
      </c>
      <c r="O149">
        <f>COUNTIF($W$2:$W$5,W149)</f>
        <v>0</v>
      </c>
      <c r="P149">
        <f>VLOOKUP("M"&amp;TEXT(G149,"0"),Punten!$A$1:$E$37,5,FALSE)</f>
        <v>0</v>
      </c>
      <c r="Q149">
        <f>VLOOKUP("M"&amp;TEXT(H149,"0"),Punten!$A$1:$E$37,5,FALSE)</f>
        <v>0</v>
      </c>
      <c r="R149">
        <f>VLOOKUP("M"&amp;TEXT(I149,"0"),Punten!$A$1:$E$37,5,FALSE)</f>
        <v>0</v>
      </c>
      <c r="S149">
        <f>VLOOKUP("K"&amp;TEXT(M149,"0"),Punten!$A$1:$E$37,5,FALSE)</f>
        <v>0</v>
      </c>
      <c r="T149">
        <f>VLOOKUP("H"&amp;TEXT(L149,"0"),Punten!$A$1:$E$37,5,FALSE)</f>
        <v>0</v>
      </c>
      <c r="U149">
        <f>VLOOKUP("F"&amp;TEXT(M149,"0"),Punten!$A$2:$E$158,5,FALSE)</f>
        <v>20</v>
      </c>
      <c r="V149">
        <f>SUM(P149:U149)</f>
        <v>20</v>
      </c>
      <c r="W149" t="str">
        <f>N149&amp;A149</f>
        <v>43681B13</v>
      </c>
      <c r="X149">
        <f>IF(F148&lt;&gt;F149,1,X148+1)</f>
        <v>1</v>
      </c>
      <c r="Y149" t="str">
        <f>VLOOKUP(A149,Klasses!$A$2:$B$100,2,FALSE)</f>
        <v>Boys 13</v>
      </c>
      <c r="Z149" t="s">
        <v>198</v>
      </c>
      <c r="AA149" t="str">
        <f>F149</f>
        <v>BJORN WYNANTS BMX TEAM</v>
      </c>
      <c r="AB149" t="str">
        <f>D149</f>
        <v>Rune ROEFS</v>
      </c>
    </row>
    <row r="150" spans="1:28" x14ac:dyDescent="0.25">
      <c r="A150" t="s">
        <v>44</v>
      </c>
      <c r="B150">
        <v>45767</v>
      </c>
      <c r="C150">
        <v>7</v>
      </c>
      <c r="D150" t="s">
        <v>169</v>
      </c>
      <c r="E150" s="2">
        <v>39094</v>
      </c>
      <c r="F150" t="s">
        <v>118</v>
      </c>
      <c r="G150">
        <v>1</v>
      </c>
      <c r="H150">
        <v>1</v>
      </c>
      <c r="I150">
        <v>1</v>
      </c>
      <c r="M150">
        <v>1</v>
      </c>
      <c r="N150" s="2">
        <v>43681</v>
      </c>
      <c r="O150">
        <f>COUNTIF($W$2:$W$5,W150)</f>
        <v>0</v>
      </c>
      <c r="P150">
        <f>VLOOKUP("M"&amp;TEXT(G150,"0"),Punten!$A$1:$E$37,5,FALSE)</f>
        <v>0</v>
      </c>
      <c r="Q150">
        <f>VLOOKUP("M"&amp;TEXT(H150,"0"),Punten!$A$1:$E$37,5,FALSE)</f>
        <v>0</v>
      </c>
      <c r="R150">
        <f>VLOOKUP("M"&amp;TEXT(I150,"0"),Punten!$A$1:$E$37,5,FALSE)</f>
        <v>0</v>
      </c>
      <c r="S150">
        <f>VLOOKUP("K"&amp;TEXT(M150,"0"),Punten!$A$1:$E$37,5,FALSE)</f>
        <v>0</v>
      </c>
      <c r="T150">
        <f>VLOOKUP("H"&amp;TEXT(L150,"0"),Punten!$A$1:$E$37,5,FALSE)</f>
        <v>0</v>
      </c>
      <c r="U150">
        <f>VLOOKUP("F"&amp;TEXT(M150,"0"),Punten!$A$2:$E$158,5,FALSE)</f>
        <v>20</v>
      </c>
      <c r="V150">
        <f>SUM(P150:U150)</f>
        <v>20</v>
      </c>
      <c r="W150" t="str">
        <f>N150&amp;A150</f>
        <v>43681G11</v>
      </c>
      <c r="X150">
        <f>IF(F149&lt;&gt;F150,1,X149+1)</f>
        <v>2</v>
      </c>
      <c r="Y150" t="str">
        <f>VLOOKUP(A150,Klasses!$A$2:$B$100,2,FALSE)</f>
        <v>Girls 11/12</v>
      </c>
      <c r="Z150" t="s">
        <v>198</v>
      </c>
      <c r="AA150" t="str">
        <f>F150</f>
        <v>BJORN WYNANTS BMX TEAM</v>
      </c>
      <c r="AB150" t="str">
        <f>D150</f>
        <v>Sanne LUMBEECK</v>
      </c>
    </row>
    <row r="151" spans="1:28" x14ac:dyDescent="0.25">
      <c r="A151" t="s">
        <v>47</v>
      </c>
      <c r="B151">
        <v>45815</v>
      </c>
      <c r="C151">
        <v>333</v>
      </c>
      <c r="D151" t="s">
        <v>109</v>
      </c>
      <c r="E151" s="2">
        <v>37043</v>
      </c>
      <c r="F151" t="s">
        <v>110</v>
      </c>
      <c r="G151">
        <v>2</v>
      </c>
      <c r="H151">
        <v>4</v>
      </c>
      <c r="I151">
        <v>3</v>
      </c>
      <c r="M151">
        <v>8</v>
      </c>
      <c r="N151" s="2">
        <v>43681</v>
      </c>
      <c r="O151">
        <f>COUNTIF($W$2:$W$5,W151)</f>
        <v>0</v>
      </c>
      <c r="P151">
        <f>VLOOKUP("M"&amp;TEXT(G151,"0"),Punten!$A$1:$E$37,5,FALSE)</f>
        <v>0</v>
      </c>
      <c r="Q151">
        <f>VLOOKUP("M"&amp;TEXT(H151,"0"),Punten!$A$1:$E$37,5,FALSE)</f>
        <v>0</v>
      </c>
      <c r="R151">
        <f>VLOOKUP("M"&amp;TEXT(I151,"0"),Punten!$A$1:$E$37,5,FALSE)</f>
        <v>0</v>
      </c>
      <c r="S151">
        <f>VLOOKUP("K"&amp;TEXT(M151,"0"),Punten!$A$1:$E$37,5,FALSE)</f>
        <v>0</v>
      </c>
      <c r="T151">
        <f>VLOOKUP("H"&amp;TEXT(L151,"0"),Punten!$A$1:$E$37,5,FALSE)</f>
        <v>0</v>
      </c>
      <c r="U151">
        <f>VLOOKUP("F"&amp;TEXT(M151,"0"),Punten!$A$2:$E$158,5,FALSE)</f>
        <v>5</v>
      </c>
      <c r="V151">
        <f>SUM(P151:U151)</f>
        <v>5</v>
      </c>
      <c r="W151" t="str">
        <f>N151&amp;A151</f>
        <v>43681D05</v>
      </c>
      <c r="X151">
        <f>IF(F150&lt;&gt;F151,1,X150+1)</f>
        <v>1</v>
      </c>
      <c r="Y151" t="str">
        <f>VLOOKUP(A151,Klasses!$A$2:$B$100,2,FALSE)</f>
        <v>Dames Cruisers</v>
      </c>
      <c r="Z151" t="s">
        <v>198</v>
      </c>
      <c r="AA151" t="str">
        <f>F151</f>
        <v>BMX TEAM CRUPI BELGIUM</v>
      </c>
      <c r="AB151" t="str">
        <f>D151</f>
        <v>Gaëtane MEERTS</v>
      </c>
    </row>
    <row r="152" spans="1:28" x14ac:dyDescent="0.25">
      <c r="A152" t="s">
        <v>47</v>
      </c>
      <c r="B152">
        <v>45818</v>
      </c>
      <c r="C152">
        <v>25</v>
      </c>
      <c r="D152" t="s">
        <v>112</v>
      </c>
      <c r="E152" s="2">
        <v>36923</v>
      </c>
      <c r="F152" t="s">
        <v>110</v>
      </c>
      <c r="G152">
        <v>5</v>
      </c>
      <c r="H152">
        <v>5</v>
      </c>
      <c r="I152">
        <v>5</v>
      </c>
      <c r="N152" s="2">
        <v>43681</v>
      </c>
      <c r="O152">
        <f>COUNTIF($W$2:$W$5,W152)</f>
        <v>0</v>
      </c>
      <c r="P152">
        <f>VLOOKUP("M"&amp;TEXT(G152,"0"),Punten!$A$1:$E$37,5,FALSE)</f>
        <v>0</v>
      </c>
      <c r="Q152">
        <f>VLOOKUP("M"&amp;TEXT(H152,"0"),Punten!$A$1:$E$37,5,FALSE)</f>
        <v>0</v>
      </c>
      <c r="R152">
        <f>VLOOKUP("M"&amp;TEXT(I152,"0"),Punten!$A$1:$E$37,5,FALSE)</f>
        <v>0</v>
      </c>
      <c r="S152">
        <f>VLOOKUP("K"&amp;TEXT(M152,"0"),Punten!$A$1:$E$37,5,FALSE)</f>
        <v>0</v>
      </c>
      <c r="T152">
        <f>VLOOKUP("H"&amp;TEXT(L152,"0"),Punten!$A$1:$E$37,5,FALSE)</f>
        <v>0</v>
      </c>
      <c r="U152">
        <f>VLOOKUP("F"&amp;TEXT(M152,"0"),Punten!$A$2:$E$158,5,FALSE)</f>
        <v>0</v>
      </c>
      <c r="V152">
        <f>SUM(P152:U152)</f>
        <v>0</v>
      </c>
      <c r="W152" t="str">
        <f>N152&amp;A152</f>
        <v>43681D05</v>
      </c>
      <c r="X152">
        <f>IF(F151&lt;&gt;F152,1,X151+1)</f>
        <v>2</v>
      </c>
      <c r="Y152" t="str">
        <f>VLOOKUP(A152,Klasses!$A$2:$B$100,2,FALSE)</f>
        <v>Dames Cruisers</v>
      </c>
      <c r="Z152" t="s">
        <v>198</v>
      </c>
      <c r="AA152" t="str">
        <f>F152</f>
        <v>BMX TEAM CRUPI BELGIUM</v>
      </c>
      <c r="AB152" t="str">
        <f>D152</f>
        <v>Amber WILLEM</v>
      </c>
    </row>
    <row r="153" spans="1:28" x14ac:dyDescent="0.25">
      <c r="A153" t="s">
        <v>40</v>
      </c>
      <c r="B153">
        <v>45786</v>
      </c>
      <c r="C153">
        <v>56</v>
      </c>
      <c r="D153" t="s">
        <v>157</v>
      </c>
      <c r="E153" s="2">
        <v>37908</v>
      </c>
      <c r="F153" t="s">
        <v>81</v>
      </c>
      <c r="G153">
        <v>1</v>
      </c>
      <c r="H153">
        <v>1</v>
      </c>
      <c r="I153">
        <v>1</v>
      </c>
      <c r="L153">
        <v>1</v>
      </c>
      <c r="M153">
        <v>1</v>
      </c>
      <c r="N153" s="2">
        <v>43681</v>
      </c>
      <c r="O153">
        <f>COUNTIF($W$2:$W$5,W153)</f>
        <v>0</v>
      </c>
      <c r="P153">
        <f>VLOOKUP("M"&amp;TEXT(G153,"0"),Punten!$A$1:$E$37,5,FALSE)</f>
        <v>0</v>
      </c>
      <c r="Q153">
        <f>VLOOKUP("M"&amp;TEXT(H153,"0"),Punten!$A$1:$E$37,5,FALSE)</f>
        <v>0</v>
      </c>
      <c r="R153">
        <f>VLOOKUP("M"&amp;TEXT(I153,"0"),Punten!$A$1:$E$37,5,FALSE)</f>
        <v>0</v>
      </c>
      <c r="S153">
        <f>VLOOKUP("K"&amp;TEXT(M153,"0"),Punten!$A$1:$E$37,5,FALSE)</f>
        <v>0</v>
      </c>
      <c r="T153">
        <f>VLOOKUP("H"&amp;TEXT(L153,"0"),Punten!$A$1:$E$37,5,FALSE)</f>
        <v>0</v>
      </c>
      <c r="U153">
        <f>VLOOKUP("F"&amp;TEXT(M153,"0"),Punten!$A$2:$E$158,5,FALSE)</f>
        <v>20</v>
      </c>
      <c r="V153">
        <f>SUM(P153:U153)</f>
        <v>20</v>
      </c>
      <c r="W153" t="str">
        <f>N153&amp;A153</f>
        <v>43681B15</v>
      </c>
      <c r="X153">
        <f>IF(F152&lt;&gt;F153,1,X152+1)</f>
        <v>1</v>
      </c>
      <c r="Y153" t="str">
        <f>VLOOKUP(A153,Klasses!$A$2:$B$100,2,FALSE)</f>
        <v>Boys 15/16</v>
      </c>
      <c r="Z153" t="s">
        <v>198</v>
      </c>
      <c r="AA153" t="str">
        <f>F153</f>
        <v>BMXEMOTION TEAM</v>
      </c>
      <c r="AB153" t="str">
        <f>D153</f>
        <v>Arno BRAEKEN</v>
      </c>
    </row>
    <row r="154" spans="1:28" x14ac:dyDescent="0.25">
      <c r="A154" t="s">
        <v>72</v>
      </c>
      <c r="B154">
        <v>45838</v>
      </c>
      <c r="C154">
        <v>15</v>
      </c>
      <c r="D154" t="s">
        <v>80</v>
      </c>
      <c r="E154" s="2">
        <v>36789</v>
      </c>
      <c r="F154" t="s">
        <v>81</v>
      </c>
      <c r="G154">
        <v>1</v>
      </c>
      <c r="H154">
        <v>2</v>
      </c>
      <c r="I154">
        <v>1</v>
      </c>
      <c r="M154">
        <v>1</v>
      </c>
      <c r="N154" s="2">
        <v>43681</v>
      </c>
      <c r="O154">
        <f>COUNTIF($W$2:$W$5,W154)</f>
        <v>0</v>
      </c>
      <c r="P154">
        <f>VLOOKUP("M"&amp;TEXT(G154,"0"),Punten!$A$1:$E$37,5,FALSE)</f>
        <v>0</v>
      </c>
      <c r="Q154">
        <f>VLOOKUP("M"&amp;TEXT(H154,"0"),Punten!$A$1:$E$37,5,FALSE)</f>
        <v>0</v>
      </c>
      <c r="R154">
        <f>VLOOKUP("M"&amp;TEXT(I154,"0"),Punten!$A$1:$E$37,5,FALSE)</f>
        <v>0</v>
      </c>
      <c r="S154">
        <f>VLOOKUP("K"&amp;TEXT(M154,"0"),Punten!$A$1:$E$37,5,FALSE)</f>
        <v>0</v>
      </c>
      <c r="T154">
        <f>VLOOKUP("H"&amp;TEXT(L154,"0"),Punten!$A$1:$E$37,5,FALSE)</f>
        <v>0</v>
      </c>
      <c r="U154">
        <f>VLOOKUP("F"&amp;TEXT(M154,"0"),Punten!$A$2:$E$158,5,FALSE)</f>
        <v>20</v>
      </c>
      <c r="V154">
        <f>SUM(P154:U154)</f>
        <v>20</v>
      </c>
      <c r="W154" t="str">
        <f>N154&amp;A154</f>
        <v>43681C29</v>
      </c>
      <c r="X154">
        <f>IF(F153&lt;&gt;F154,1,X153+1)</f>
        <v>2</v>
      </c>
      <c r="Y154" t="str">
        <f>VLOOKUP(A154,Klasses!$A$2:$B$100,2,FALSE)</f>
        <v>Cruisers 17-29 jaar</v>
      </c>
      <c r="Z154" t="s">
        <v>198</v>
      </c>
      <c r="AA154" t="str">
        <f>F154</f>
        <v>BMXEMOTION TEAM</v>
      </c>
      <c r="AB154" t="str">
        <f>D154</f>
        <v>Robbe VERSCHUEREN</v>
      </c>
    </row>
    <row r="155" spans="1:28" x14ac:dyDescent="0.25">
      <c r="A155" t="s">
        <v>41</v>
      </c>
      <c r="B155">
        <v>45801</v>
      </c>
      <c r="C155">
        <v>117</v>
      </c>
      <c r="D155" t="s">
        <v>227</v>
      </c>
      <c r="E155" s="2">
        <v>38664</v>
      </c>
      <c r="F155" t="s">
        <v>81</v>
      </c>
      <c r="G155">
        <v>1</v>
      </c>
      <c r="H155">
        <v>3</v>
      </c>
      <c r="I155">
        <v>3</v>
      </c>
      <c r="M155">
        <v>2</v>
      </c>
      <c r="N155" s="2">
        <v>43681</v>
      </c>
      <c r="O155">
        <f>COUNTIF($W$2:$W$5,W155)</f>
        <v>0</v>
      </c>
      <c r="P155">
        <f>VLOOKUP("M"&amp;TEXT(G155,"0"),Punten!$A$1:$E$37,5,FALSE)</f>
        <v>0</v>
      </c>
      <c r="Q155">
        <f>VLOOKUP("M"&amp;TEXT(H155,"0"),Punten!$A$1:$E$37,5,FALSE)</f>
        <v>0</v>
      </c>
      <c r="R155">
        <f>VLOOKUP("M"&amp;TEXT(I155,"0"),Punten!$A$1:$E$37,5,FALSE)</f>
        <v>0</v>
      </c>
      <c r="S155">
        <f>VLOOKUP("K"&amp;TEXT(M155,"0"),Punten!$A$1:$E$37,5,FALSE)</f>
        <v>0</v>
      </c>
      <c r="T155">
        <f>VLOOKUP("H"&amp;TEXT(L155,"0"),Punten!$A$1:$E$37,5,FALSE)</f>
        <v>0</v>
      </c>
      <c r="U155">
        <f>VLOOKUP("F"&amp;TEXT(M155,"0"),Punten!$A$2:$E$158,5,FALSE)</f>
        <v>16</v>
      </c>
      <c r="V155">
        <f>SUM(P155:U155)</f>
        <v>16</v>
      </c>
      <c r="W155" t="str">
        <f>N155&amp;A155</f>
        <v>43681B14</v>
      </c>
      <c r="X155">
        <f>IF(F154&lt;&gt;F155,1,X154+1)</f>
        <v>3</v>
      </c>
      <c r="Y155" t="str">
        <f>VLOOKUP(A155,Klasses!$A$2:$B$100,2,FALSE)</f>
        <v>Boys 14</v>
      </c>
      <c r="Z155" t="s">
        <v>198</v>
      </c>
      <c r="AA155" t="str">
        <f>F155</f>
        <v>BMXEMOTION TEAM</v>
      </c>
      <c r="AB155" t="str">
        <f>D155</f>
        <v>Thibault VAN LAERE</v>
      </c>
    </row>
    <row r="156" spans="1:28" x14ac:dyDescent="0.25">
      <c r="A156" t="s">
        <v>40</v>
      </c>
      <c r="B156">
        <v>930</v>
      </c>
      <c r="C156">
        <v>151</v>
      </c>
      <c r="D156" t="s">
        <v>230</v>
      </c>
      <c r="E156" s="2">
        <v>38032</v>
      </c>
      <c r="F156" t="s">
        <v>81</v>
      </c>
      <c r="G156">
        <v>2</v>
      </c>
      <c r="H156">
        <v>5</v>
      </c>
      <c r="I156">
        <v>2</v>
      </c>
      <c r="L156">
        <v>2</v>
      </c>
      <c r="M156">
        <v>2</v>
      </c>
      <c r="N156" s="2">
        <v>43681</v>
      </c>
      <c r="O156">
        <f>COUNTIF($W$2:$W$5,W156)</f>
        <v>0</v>
      </c>
      <c r="P156">
        <f>VLOOKUP("M"&amp;TEXT(G156,"0"),Punten!$A$1:$E$37,5,FALSE)</f>
        <v>0</v>
      </c>
      <c r="Q156">
        <f>VLOOKUP("M"&amp;TEXT(H156,"0"),Punten!$A$1:$E$37,5,FALSE)</f>
        <v>0</v>
      </c>
      <c r="R156">
        <f>VLOOKUP("M"&amp;TEXT(I156,"0"),Punten!$A$1:$E$37,5,FALSE)</f>
        <v>0</v>
      </c>
      <c r="S156">
        <f>VLOOKUP("K"&amp;TEXT(M156,"0"),Punten!$A$1:$E$37,5,FALSE)</f>
        <v>0</v>
      </c>
      <c r="T156">
        <f>VLOOKUP("H"&amp;TEXT(L156,"0"),Punten!$A$1:$E$37,5,FALSE)</f>
        <v>0</v>
      </c>
      <c r="U156">
        <f>VLOOKUP("F"&amp;TEXT(M156,"0"),Punten!$A$2:$E$158,5,FALSE)</f>
        <v>16</v>
      </c>
      <c r="V156">
        <f>SUM(P156:U156)</f>
        <v>16</v>
      </c>
      <c r="W156" t="str">
        <f>N156&amp;A156</f>
        <v>43681B15</v>
      </c>
      <c r="X156">
        <f>IF(F155&lt;&gt;F156,1,X155+1)</f>
        <v>4</v>
      </c>
      <c r="Y156" t="str">
        <f>VLOOKUP(A156,Klasses!$A$2:$B$100,2,FALSE)</f>
        <v>Boys 15/16</v>
      </c>
      <c r="Z156" t="s">
        <v>198</v>
      </c>
      <c r="AA156" t="str">
        <f>F156</f>
        <v>BMXEMOTION TEAM</v>
      </c>
      <c r="AB156" t="str">
        <f>D156</f>
        <v>Owen MIELCZAREK</v>
      </c>
    </row>
    <row r="157" spans="1:28" x14ac:dyDescent="0.25">
      <c r="A157" t="s">
        <v>47</v>
      </c>
      <c r="B157">
        <v>45762</v>
      </c>
      <c r="C157">
        <v>31</v>
      </c>
      <c r="D157" t="s">
        <v>114</v>
      </c>
      <c r="E157" s="2">
        <v>37701</v>
      </c>
      <c r="F157" t="s">
        <v>105</v>
      </c>
      <c r="G157">
        <v>1</v>
      </c>
      <c r="H157">
        <v>2</v>
      </c>
      <c r="I157">
        <v>2</v>
      </c>
      <c r="M157">
        <v>1</v>
      </c>
      <c r="N157" s="2">
        <v>43681</v>
      </c>
      <c r="O157">
        <f>COUNTIF($W$2:$W$5,W157)</f>
        <v>0</v>
      </c>
      <c r="P157">
        <f>VLOOKUP("M"&amp;TEXT(G157,"0"),Punten!$A$1:$E$37,5,FALSE)</f>
        <v>0</v>
      </c>
      <c r="Q157">
        <f>VLOOKUP("M"&amp;TEXT(H157,"0"),Punten!$A$1:$E$37,5,FALSE)</f>
        <v>0</v>
      </c>
      <c r="R157">
        <f>VLOOKUP("M"&amp;TEXT(I157,"0"),Punten!$A$1:$E$37,5,FALSE)</f>
        <v>0</v>
      </c>
      <c r="S157">
        <f>VLOOKUP("K"&amp;TEXT(M157,"0"),Punten!$A$1:$E$37,5,FALSE)</f>
        <v>0</v>
      </c>
      <c r="T157">
        <f>VLOOKUP("H"&amp;TEXT(L157,"0"),Punten!$A$1:$E$37,5,FALSE)</f>
        <v>0</v>
      </c>
      <c r="U157">
        <f>VLOOKUP("F"&amp;TEXT(M157,"0"),Punten!$A$2:$E$158,5,FALSE)</f>
        <v>20</v>
      </c>
      <c r="V157">
        <f>SUM(P157:U157)</f>
        <v>20</v>
      </c>
      <c r="W157" t="str">
        <f>N157&amp;A157</f>
        <v>43681D05</v>
      </c>
      <c r="X157">
        <f>IF(F156&lt;&gt;F157,1,X156+1)</f>
        <v>1</v>
      </c>
      <c r="Y157" t="str">
        <f>VLOOKUP(A157,Klasses!$A$2:$B$100,2,FALSE)</f>
        <v>Dames Cruisers</v>
      </c>
      <c r="Z157" t="s">
        <v>198</v>
      </c>
      <c r="AA157" t="str">
        <f>F157</f>
        <v>DARE2RACE BMX TEAM</v>
      </c>
      <c r="AB157" t="str">
        <f>D157</f>
        <v>Femke VERELST</v>
      </c>
    </row>
    <row r="158" spans="1:28" x14ac:dyDescent="0.25">
      <c r="A158" t="s">
        <v>46</v>
      </c>
      <c r="B158">
        <v>45791</v>
      </c>
      <c r="C158">
        <v>100</v>
      </c>
      <c r="D158" t="s">
        <v>215</v>
      </c>
      <c r="E158" s="2">
        <v>37134</v>
      </c>
      <c r="F158" t="s">
        <v>105</v>
      </c>
      <c r="G158">
        <v>1</v>
      </c>
      <c r="H158">
        <v>1</v>
      </c>
      <c r="I158">
        <v>1</v>
      </c>
      <c r="M158">
        <v>1</v>
      </c>
      <c r="N158" s="2">
        <v>43681</v>
      </c>
      <c r="O158">
        <f>COUNTIF($W$2:$W$5,W158)</f>
        <v>0</v>
      </c>
      <c r="P158">
        <f>VLOOKUP("M"&amp;TEXT(G158,"0"),Punten!$A$1:$E$37,5,FALSE)</f>
        <v>0</v>
      </c>
      <c r="Q158">
        <f>VLOOKUP("M"&amp;TEXT(H158,"0"),Punten!$A$1:$E$37,5,FALSE)</f>
        <v>0</v>
      </c>
      <c r="R158">
        <f>VLOOKUP("M"&amp;TEXT(I158,"0"),Punten!$A$1:$E$37,5,FALSE)</f>
        <v>0</v>
      </c>
      <c r="S158">
        <f>VLOOKUP("K"&amp;TEXT(M158,"0"),Punten!$A$1:$E$37,5,FALSE)</f>
        <v>0</v>
      </c>
      <c r="T158">
        <f>VLOOKUP("H"&amp;TEXT(L158,"0"),Punten!$A$1:$E$37,5,FALSE)</f>
        <v>0</v>
      </c>
      <c r="U158">
        <f>VLOOKUP("F"&amp;TEXT(M158,"0"),Punten!$A$2:$E$158,5,FALSE)</f>
        <v>20</v>
      </c>
      <c r="V158">
        <f>SUM(P158:U158)</f>
        <v>20</v>
      </c>
      <c r="W158" t="str">
        <f>N158&amp;A158</f>
        <v>43681G15</v>
      </c>
      <c r="X158">
        <f>IF(F157&lt;&gt;F158,1,X157+1)</f>
        <v>2</v>
      </c>
      <c r="Y158" t="str">
        <f>VLOOKUP(A158,Klasses!$A$2:$B$100,2,FALSE)</f>
        <v>Girls 15+</v>
      </c>
      <c r="Z158" t="s">
        <v>198</v>
      </c>
      <c r="AA158" t="str">
        <f>F158</f>
        <v>DARE2RACE BMX TEAM</v>
      </c>
      <c r="AB158" t="str">
        <f>D158</f>
        <v>Julie HEUSEQUIN</v>
      </c>
    </row>
    <row r="159" spans="1:28" x14ac:dyDescent="0.25">
      <c r="A159" t="s">
        <v>42</v>
      </c>
      <c r="B159">
        <v>45759</v>
      </c>
      <c r="C159">
        <v>72</v>
      </c>
      <c r="D159" t="s">
        <v>130</v>
      </c>
      <c r="E159" s="2">
        <v>38986</v>
      </c>
      <c r="F159" t="s">
        <v>105</v>
      </c>
      <c r="G159">
        <v>1</v>
      </c>
      <c r="H159">
        <v>2</v>
      </c>
      <c r="I159">
        <v>5</v>
      </c>
      <c r="L159">
        <v>2</v>
      </c>
      <c r="M159">
        <v>2</v>
      </c>
      <c r="N159" s="2">
        <v>43681</v>
      </c>
      <c r="O159">
        <f>COUNTIF($W$2:$W$5,W159)</f>
        <v>0</v>
      </c>
      <c r="P159">
        <f>VLOOKUP("M"&amp;TEXT(G159,"0"),Punten!$A$1:$E$37,5,FALSE)</f>
        <v>0</v>
      </c>
      <c r="Q159">
        <f>VLOOKUP("M"&amp;TEXT(H159,"0"),Punten!$A$1:$E$37,5,FALSE)</f>
        <v>0</v>
      </c>
      <c r="R159">
        <f>VLOOKUP("M"&amp;TEXT(I159,"0"),Punten!$A$1:$E$37,5,FALSE)</f>
        <v>0</v>
      </c>
      <c r="S159">
        <f>VLOOKUP("K"&amp;TEXT(M159,"0"),Punten!$A$1:$E$37,5,FALSE)</f>
        <v>0</v>
      </c>
      <c r="T159">
        <f>VLOOKUP("H"&amp;TEXT(L159,"0"),Punten!$A$1:$E$37,5,FALSE)</f>
        <v>0</v>
      </c>
      <c r="U159">
        <f>VLOOKUP("F"&amp;TEXT(M159,"0"),Punten!$A$2:$E$158,5,FALSE)</f>
        <v>16</v>
      </c>
      <c r="V159">
        <f>SUM(P159:U159)</f>
        <v>16</v>
      </c>
      <c r="W159" t="str">
        <f>N159&amp;A159</f>
        <v>43681B13</v>
      </c>
      <c r="X159">
        <f>IF(F158&lt;&gt;F159,1,X158+1)</f>
        <v>3</v>
      </c>
      <c r="Y159" t="str">
        <f>VLOOKUP(A159,Klasses!$A$2:$B$100,2,FALSE)</f>
        <v>Boys 13</v>
      </c>
      <c r="Z159" t="s">
        <v>198</v>
      </c>
      <c r="AA159" t="str">
        <f>F159</f>
        <v>DARE2RACE BMX TEAM</v>
      </c>
      <c r="AB159" t="str">
        <f>D159</f>
        <v>Senne VERELST</v>
      </c>
    </row>
    <row r="160" spans="1:28" x14ac:dyDescent="0.25">
      <c r="A160" t="s">
        <v>45</v>
      </c>
      <c r="B160">
        <v>45755</v>
      </c>
      <c r="C160">
        <v>43</v>
      </c>
      <c r="D160" t="s">
        <v>214</v>
      </c>
      <c r="E160" s="2">
        <v>38716</v>
      </c>
      <c r="F160" t="s">
        <v>105</v>
      </c>
      <c r="G160">
        <v>5</v>
      </c>
      <c r="H160">
        <v>2</v>
      </c>
      <c r="I160">
        <v>2</v>
      </c>
      <c r="M160">
        <v>4</v>
      </c>
      <c r="N160" s="2">
        <v>43681</v>
      </c>
      <c r="O160">
        <f>COUNTIF($W$2:$W$5,W160)</f>
        <v>0</v>
      </c>
      <c r="P160">
        <f>VLOOKUP("M"&amp;TEXT(G160,"0"),Punten!$A$1:$E$37,5,FALSE)</f>
        <v>0</v>
      </c>
      <c r="Q160">
        <f>VLOOKUP("M"&amp;TEXT(H160,"0"),Punten!$A$1:$E$37,5,FALSE)</f>
        <v>0</v>
      </c>
      <c r="R160">
        <f>VLOOKUP("M"&amp;TEXT(I160,"0"),Punten!$A$1:$E$37,5,FALSE)</f>
        <v>0</v>
      </c>
      <c r="S160">
        <f>VLOOKUP("K"&amp;TEXT(M160,"0"),Punten!$A$1:$E$37,5,FALSE)</f>
        <v>0</v>
      </c>
      <c r="T160">
        <f>VLOOKUP("H"&amp;TEXT(L160,"0"),Punten!$A$1:$E$37,5,FALSE)</f>
        <v>0</v>
      </c>
      <c r="U160">
        <f>VLOOKUP("F"&amp;TEXT(M160,"0"),Punten!$A$2:$E$158,5,FALSE)</f>
        <v>11</v>
      </c>
      <c r="V160">
        <f>SUM(P160:U160)</f>
        <v>11</v>
      </c>
      <c r="W160" t="str">
        <f>N160&amp;A160</f>
        <v>43681G13</v>
      </c>
      <c r="X160">
        <f>IF(F159&lt;&gt;F160,1,X159+1)</f>
        <v>4</v>
      </c>
      <c r="Y160" t="str">
        <f>VLOOKUP(A160,Klasses!$A$2:$B$100,2,FALSE)</f>
        <v>Girls 13/14</v>
      </c>
      <c r="Z160" t="s">
        <v>198</v>
      </c>
      <c r="AA160" t="str">
        <f>F160</f>
        <v>DARE2RACE BMX TEAM</v>
      </c>
      <c r="AB160" t="str">
        <f>D160</f>
        <v>Merel VAN GASTEL</v>
      </c>
    </row>
    <row r="161" spans="1:28" x14ac:dyDescent="0.25">
      <c r="A161" t="s">
        <v>38</v>
      </c>
      <c r="B161">
        <v>45773</v>
      </c>
      <c r="C161">
        <v>53</v>
      </c>
      <c r="D161" t="s">
        <v>202</v>
      </c>
      <c r="E161" s="2">
        <v>35360</v>
      </c>
      <c r="F161" t="s">
        <v>92</v>
      </c>
      <c r="G161">
        <v>5</v>
      </c>
      <c r="H161">
        <v>3</v>
      </c>
      <c r="I161">
        <v>3</v>
      </c>
      <c r="M161">
        <v>5</v>
      </c>
      <c r="N161" s="2">
        <v>43681</v>
      </c>
      <c r="O161">
        <f>COUNTIF($W$2:$W$5,W161)</f>
        <v>0</v>
      </c>
      <c r="P161">
        <f>VLOOKUP("M"&amp;TEXT(G161,"0"),Punten!$A$1:$E$37,5,FALSE)</f>
        <v>0</v>
      </c>
      <c r="Q161">
        <f>VLOOKUP("M"&amp;TEXT(H161,"0"),Punten!$A$1:$E$37,5,FALSE)</f>
        <v>0</v>
      </c>
      <c r="R161">
        <f>VLOOKUP("M"&amp;TEXT(I161,"0"),Punten!$A$1:$E$37,5,FALSE)</f>
        <v>0</v>
      </c>
      <c r="S161">
        <f>VLOOKUP("K"&amp;TEXT(M161,"0"),Punten!$A$1:$E$37,5,FALSE)</f>
        <v>0</v>
      </c>
      <c r="T161">
        <f>VLOOKUP("H"&amp;TEXT(L161,"0"),Punten!$A$1:$E$37,5,FALSE)</f>
        <v>0</v>
      </c>
      <c r="U161">
        <f>VLOOKUP("F"&amp;TEXT(M161,"0"),Punten!$A$2:$E$158,5,FALSE)</f>
        <v>9</v>
      </c>
      <c r="V161">
        <f>SUM(P161:U161)</f>
        <v>9</v>
      </c>
      <c r="W161" t="str">
        <f>N161&amp;A161</f>
        <v>43681B19</v>
      </c>
      <c r="X161">
        <f>IF(F160&lt;&gt;F161,1,X160+1)</f>
        <v>1</v>
      </c>
      <c r="Y161" t="str">
        <f>VLOOKUP(A161,Klasses!$A$2:$B$100,2,FALSE)</f>
        <v>Boys 19+</v>
      </c>
      <c r="Z161" t="s">
        <v>198</v>
      </c>
      <c r="AA161" t="str">
        <f>F161</f>
        <v>FRITS BMX BELGIUM</v>
      </c>
      <c r="AB161" t="str">
        <f>D161</f>
        <v>Seppe BEIJENS</v>
      </c>
    </row>
    <row r="162" spans="1:28" x14ac:dyDescent="0.25">
      <c r="A162" t="s">
        <v>65</v>
      </c>
      <c r="B162">
        <v>45667</v>
      </c>
      <c r="C162">
        <v>666</v>
      </c>
      <c r="D162" t="s">
        <v>263</v>
      </c>
      <c r="E162" s="2">
        <v>36634</v>
      </c>
      <c r="F162" t="s">
        <v>92</v>
      </c>
      <c r="G162">
        <v>4</v>
      </c>
      <c r="H162">
        <v>5</v>
      </c>
      <c r="I162">
        <v>6</v>
      </c>
      <c r="M162">
        <v>6</v>
      </c>
      <c r="N162" s="2">
        <v>43681</v>
      </c>
      <c r="O162">
        <f>COUNTIF($W$2:$W$5,W162)</f>
        <v>0</v>
      </c>
      <c r="P162">
        <f>VLOOKUP("M"&amp;TEXT(G162,"0"),Punten!$A$1:$E$37,5,FALSE)</f>
        <v>0</v>
      </c>
      <c r="Q162">
        <f>VLOOKUP("M"&amp;TEXT(H162,"0"),Punten!$A$1:$E$37,5,FALSE)</f>
        <v>0</v>
      </c>
      <c r="R162">
        <f>VLOOKUP("M"&amp;TEXT(I162,"0"),Punten!$A$1:$E$37,5,FALSE)</f>
        <v>0</v>
      </c>
      <c r="S162">
        <f>VLOOKUP("K"&amp;TEXT(M162,"0"),Punten!$A$1:$E$37,5,FALSE)</f>
        <v>0</v>
      </c>
      <c r="T162">
        <f>VLOOKUP("H"&amp;TEXT(L162,"0"),Punten!$A$1:$E$37,5,FALSE)</f>
        <v>0</v>
      </c>
      <c r="U162">
        <f>VLOOKUP("F"&amp;TEXT(M162,"0"),Punten!$A$2:$E$158,5,FALSE)</f>
        <v>7</v>
      </c>
      <c r="V162">
        <f>SUM(P162:U162)</f>
        <v>7</v>
      </c>
      <c r="W162" t="str">
        <f>N162&amp;A162</f>
        <v>43681ME</v>
      </c>
      <c r="X162">
        <f>IF(F161&lt;&gt;F162,1,X161+1)</f>
        <v>2</v>
      </c>
      <c r="Y162" t="str">
        <f>VLOOKUP(A162,Klasses!$A$2:$B$100,2,FALSE)</f>
        <v>Men Elite</v>
      </c>
      <c r="Z162" t="s">
        <v>198</v>
      </c>
      <c r="AA162" t="str">
        <f>F162</f>
        <v>FRITS BMX BELGIUM</v>
      </c>
      <c r="AB162" t="str">
        <f>D162</f>
        <v>Yannick WOLF</v>
      </c>
    </row>
    <row r="163" spans="1:28" x14ac:dyDescent="0.25">
      <c r="A163" t="s">
        <v>38</v>
      </c>
      <c r="B163">
        <v>48037</v>
      </c>
      <c r="C163">
        <v>151</v>
      </c>
      <c r="D163" t="s">
        <v>91</v>
      </c>
      <c r="E163" s="2">
        <v>32739</v>
      </c>
      <c r="F163" t="s">
        <v>92</v>
      </c>
      <c r="G163">
        <v>4</v>
      </c>
      <c r="H163">
        <v>5</v>
      </c>
      <c r="I163">
        <v>2</v>
      </c>
      <c r="M163">
        <v>8</v>
      </c>
      <c r="N163" s="2">
        <v>43681</v>
      </c>
      <c r="O163">
        <f>COUNTIF($W$2:$W$5,W163)</f>
        <v>0</v>
      </c>
      <c r="P163">
        <f>VLOOKUP("M"&amp;TEXT(G163,"0"),Punten!$A$1:$E$37,5,FALSE)</f>
        <v>0</v>
      </c>
      <c r="Q163">
        <f>VLOOKUP("M"&amp;TEXT(H163,"0"),Punten!$A$1:$E$37,5,FALSE)</f>
        <v>0</v>
      </c>
      <c r="R163">
        <f>VLOOKUP("M"&amp;TEXT(I163,"0"),Punten!$A$1:$E$37,5,FALSE)</f>
        <v>0</v>
      </c>
      <c r="S163">
        <f>VLOOKUP("K"&amp;TEXT(M163,"0"),Punten!$A$1:$E$37,5,FALSE)</f>
        <v>0</v>
      </c>
      <c r="T163">
        <f>VLOOKUP("H"&amp;TEXT(L163,"0"),Punten!$A$1:$E$37,5,FALSE)</f>
        <v>0</v>
      </c>
      <c r="U163">
        <f>VLOOKUP("F"&amp;TEXT(M163,"0"),Punten!$A$2:$E$158,5,FALSE)</f>
        <v>5</v>
      </c>
      <c r="V163">
        <f>SUM(P163:U163)</f>
        <v>5</v>
      </c>
      <c r="W163" t="str">
        <f>N163&amp;A163</f>
        <v>43681B19</v>
      </c>
      <c r="X163">
        <f>IF(F162&lt;&gt;F163,1,X162+1)</f>
        <v>3</v>
      </c>
      <c r="Y163" t="str">
        <f>VLOOKUP(A163,Klasses!$A$2:$B$100,2,FALSE)</f>
        <v>Boys 19+</v>
      </c>
      <c r="Z163" t="s">
        <v>198</v>
      </c>
      <c r="AA163" t="str">
        <f>F163</f>
        <v>FRITS BMX BELGIUM</v>
      </c>
      <c r="AB163" t="str">
        <f>D163</f>
        <v>Stijn STRACKX</v>
      </c>
    </row>
    <row r="164" spans="1:28" x14ac:dyDescent="0.25">
      <c r="A164" t="s">
        <v>72</v>
      </c>
      <c r="B164">
        <v>56381</v>
      </c>
      <c r="C164">
        <v>23</v>
      </c>
      <c r="D164" t="s">
        <v>78</v>
      </c>
      <c r="E164" s="2">
        <v>36393</v>
      </c>
      <c r="F164" t="s">
        <v>77</v>
      </c>
      <c r="G164">
        <v>2</v>
      </c>
      <c r="H164">
        <v>1</v>
      </c>
      <c r="I164">
        <v>5</v>
      </c>
      <c r="M164">
        <v>2</v>
      </c>
      <c r="N164" s="2">
        <v>43681</v>
      </c>
      <c r="O164">
        <f>COUNTIF($W$2:$W$5,W164)</f>
        <v>0</v>
      </c>
      <c r="P164">
        <f>VLOOKUP("M"&amp;TEXT(G164,"0"),Punten!$A$1:$E$37,5,FALSE)</f>
        <v>0</v>
      </c>
      <c r="Q164">
        <f>VLOOKUP("M"&amp;TEXT(H164,"0"),Punten!$A$1:$E$37,5,FALSE)</f>
        <v>0</v>
      </c>
      <c r="R164">
        <f>VLOOKUP("M"&amp;TEXT(I164,"0"),Punten!$A$1:$E$37,5,FALSE)</f>
        <v>0</v>
      </c>
      <c r="S164">
        <f>VLOOKUP("K"&amp;TEXT(M164,"0"),Punten!$A$1:$E$37,5,FALSE)</f>
        <v>0</v>
      </c>
      <c r="T164">
        <f>VLOOKUP("H"&amp;TEXT(L164,"0"),Punten!$A$1:$E$37,5,FALSE)</f>
        <v>0</v>
      </c>
      <c r="U164">
        <f>VLOOKUP("F"&amp;TEXT(M164,"0"),Punten!$A$2:$E$158,5,FALSE)</f>
        <v>16</v>
      </c>
      <c r="V164">
        <f>SUM(P164:U164)</f>
        <v>16</v>
      </c>
      <c r="W164" t="str">
        <f>N164&amp;A164</f>
        <v>43681C29</v>
      </c>
      <c r="X164">
        <f>IF(F163&lt;&gt;F164,1,X163+1)</f>
        <v>1</v>
      </c>
      <c r="Y164" t="str">
        <f>VLOOKUP(A164,Klasses!$A$2:$B$100,2,FALSE)</f>
        <v>Cruisers 17-29 jaar</v>
      </c>
      <c r="Z164" t="s">
        <v>198</v>
      </c>
      <c r="AA164" t="str">
        <f>F164</f>
        <v>ICE FACTORY BELGIUM</v>
      </c>
      <c r="AB164" t="str">
        <f>D164</f>
        <v>Dennis STEEMANS</v>
      </c>
    </row>
    <row r="165" spans="1:28" x14ac:dyDescent="0.25">
      <c r="A165" t="s">
        <v>72</v>
      </c>
      <c r="B165">
        <v>49644</v>
      </c>
      <c r="C165">
        <v>77</v>
      </c>
      <c r="D165" t="s">
        <v>76</v>
      </c>
      <c r="E165" s="2">
        <v>37365</v>
      </c>
      <c r="F165" t="s">
        <v>77</v>
      </c>
      <c r="G165">
        <v>3</v>
      </c>
      <c r="H165">
        <v>3</v>
      </c>
      <c r="I165">
        <v>6</v>
      </c>
      <c r="M165">
        <v>3</v>
      </c>
      <c r="N165" s="2">
        <v>43681</v>
      </c>
      <c r="O165">
        <f>COUNTIF($W$2:$W$5,W165)</f>
        <v>0</v>
      </c>
      <c r="P165">
        <f>VLOOKUP("M"&amp;TEXT(G165,"0"),Punten!$A$1:$E$37,5,FALSE)</f>
        <v>0</v>
      </c>
      <c r="Q165">
        <f>VLOOKUP("M"&amp;TEXT(H165,"0"),Punten!$A$1:$E$37,5,FALSE)</f>
        <v>0</v>
      </c>
      <c r="R165">
        <f>VLOOKUP("M"&amp;TEXT(I165,"0"),Punten!$A$1:$E$37,5,FALSE)</f>
        <v>0</v>
      </c>
      <c r="S165">
        <f>VLOOKUP("K"&amp;TEXT(M165,"0"),Punten!$A$1:$E$37,5,FALSE)</f>
        <v>0</v>
      </c>
      <c r="T165">
        <f>VLOOKUP("H"&amp;TEXT(L165,"0"),Punten!$A$1:$E$37,5,FALSE)</f>
        <v>0</v>
      </c>
      <c r="U165">
        <f>VLOOKUP("F"&amp;TEXT(M165,"0"),Punten!$A$2:$E$158,5,FALSE)</f>
        <v>13</v>
      </c>
      <c r="V165">
        <f>SUM(P165:U165)</f>
        <v>13</v>
      </c>
      <c r="W165" t="str">
        <f>N165&amp;A165</f>
        <v>43681C29</v>
      </c>
      <c r="X165">
        <f>IF(F164&lt;&gt;F165,1,X164+1)</f>
        <v>2</v>
      </c>
      <c r="Y165" t="str">
        <f>VLOOKUP(A165,Klasses!$A$2:$B$100,2,FALSE)</f>
        <v>Cruisers 17-29 jaar</v>
      </c>
      <c r="Z165" t="s">
        <v>198</v>
      </c>
      <c r="AA165" t="str">
        <f>F165</f>
        <v>ICE FACTORY BELGIUM</v>
      </c>
      <c r="AB165" t="str">
        <f>D165</f>
        <v>Gerben GOEMAN</v>
      </c>
    </row>
    <row r="166" spans="1:28" x14ac:dyDescent="0.25">
      <c r="A166" t="s">
        <v>65</v>
      </c>
      <c r="B166">
        <v>45784</v>
      </c>
      <c r="C166">
        <v>98</v>
      </c>
      <c r="D166" t="s">
        <v>234</v>
      </c>
      <c r="E166" s="2">
        <v>36584</v>
      </c>
      <c r="F166" t="s">
        <v>77</v>
      </c>
      <c r="G166">
        <v>5</v>
      </c>
      <c r="H166">
        <v>6</v>
      </c>
      <c r="I166">
        <v>4</v>
      </c>
      <c r="M166">
        <v>4</v>
      </c>
      <c r="N166" s="2">
        <v>43681</v>
      </c>
      <c r="O166">
        <f>COUNTIF($W$2:$W$5,W166)</f>
        <v>0</v>
      </c>
      <c r="P166">
        <f>VLOOKUP("M"&amp;TEXT(G166,"0"),Punten!$A$1:$E$37,5,FALSE)</f>
        <v>0</v>
      </c>
      <c r="Q166">
        <f>VLOOKUP("M"&amp;TEXT(H166,"0"),Punten!$A$1:$E$37,5,FALSE)</f>
        <v>0</v>
      </c>
      <c r="R166">
        <f>VLOOKUP("M"&amp;TEXT(I166,"0"),Punten!$A$1:$E$37,5,FALSE)</f>
        <v>0</v>
      </c>
      <c r="S166">
        <f>VLOOKUP("K"&amp;TEXT(M166,"0"),Punten!$A$1:$E$37,5,FALSE)</f>
        <v>0</v>
      </c>
      <c r="T166">
        <f>VLOOKUP("H"&amp;TEXT(L166,"0"),Punten!$A$1:$E$37,5,FALSE)</f>
        <v>0</v>
      </c>
      <c r="U166">
        <f>VLOOKUP("F"&amp;TEXT(M166,"0"),Punten!$A$2:$E$158,5,FALSE)</f>
        <v>11</v>
      </c>
      <c r="V166">
        <f>SUM(P166:U166)</f>
        <v>11</v>
      </c>
      <c r="W166" t="str">
        <f>N166&amp;A166</f>
        <v>43681ME</v>
      </c>
      <c r="X166">
        <f>IF(F165&lt;&gt;F166,1,X165+1)</f>
        <v>3</v>
      </c>
      <c r="Y166" t="str">
        <f>VLOOKUP(A166,Klasses!$A$2:$B$100,2,FALSE)</f>
        <v>Men Elite</v>
      </c>
      <c r="Z166" t="s">
        <v>198</v>
      </c>
      <c r="AA166" t="str">
        <f>F166</f>
        <v>ICE FACTORY BELGIUM</v>
      </c>
      <c r="AB166" t="str">
        <f>D166</f>
        <v>Kobe HEREMANS</v>
      </c>
    </row>
    <row r="167" spans="1:28" x14ac:dyDescent="0.25">
      <c r="A167" t="s">
        <v>43</v>
      </c>
      <c r="B167">
        <v>48713</v>
      </c>
      <c r="C167">
        <v>37</v>
      </c>
      <c r="D167" t="s">
        <v>206</v>
      </c>
      <c r="E167" s="2">
        <v>39099</v>
      </c>
      <c r="F167" t="s">
        <v>77</v>
      </c>
      <c r="G167">
        <v>3</v>
      </c>
      <c r="H167">
        <v>4</v>
      </c>
      <c r="I167">
        <v>1</v>
      </c>
      <c r="M167">
        <v>6</v>
      </c>
      <c r="N167" s="2">
        <v>43681</v>
      </c>
      <c r="O167">
        <f>COUNTIF($W$2:$W$5,W167)</f>
        <v>0</v>
      </c>
      <c r="P167">
        <f>VLOOKUP("M"&amp;TEXT(G167,"0"),Punten!$A$1:$E$37,5,FALSE)</f>
        <v>0</v>
      </c>
      <c r="Q167">
        <f>VLOOKUP("M"&amp;TEXT(H167,"0"),Punten!$A$1:$E$37,5,FALSE)</f>
        <v>0</v>
      </c>
      <c r="R167">
        <f>VLOOKUP("M"&amp;TEXT(I167,"0"),Punten!$A$1:$E$37,5,FALSE)</f>
        <v>0</v>
      </c>
      <c r="S167">
        <f>VLOOKUP("K"&amp;TEXT(M167,"0"),Punten!$A$1:$E$37,5,FALSE)</f>
        <v>0</v>
      </c>
      <c r="T167">
        <f>VLOOKUP("H"&amp;TEXT(L167,"0"),Punten!$A$1:$E$37,5,FALSE)</f>
        <v>0</v>
      </c>
      <c r="U167">
        <f>VLOOKUP("F"&amp;TEXT(M167,"0"),Punten!$A$2:$E$158,5,FALSE)</f>
        <v>7</v>
      </c>
      <c r="V167">
        <f>SUM(P167:U167)</f>
        <v>7</v>
      </c>
      <c r="W167" t="str">
        <f>N167&amp;A167</f>
        <v>43681B12</v>
      </c>
      <c r="X167">
        <f>IF(F166&lt;&gt;F167,1,X166+1)</f>
        <v>4</v>
      </c>
      <c r="Y167" t="str">
        <f>VLOOKUP(A167,Klasses!$A$2:$B$100,2,FALSE)</f>
        <v>Boys 12</v>
      </c>
      <c r="Z167" t="s">
        <v>198</v>
      </c>
      <c r="AA167" t="str">
        <f>F167</f>
        <v>ICE FACTORY BELGIUM</v>
      </c>
      <c r="AB167" t="str">
        <f>D167</f>
        <v>Brend VAN AERSCHOT</v>
      </c>
    </row>
    <row r="168" spans="1:28" x14ac:dyDescent="0.25">
      <c r="A168" t="s">
        <v>45</v>
      </c>
      <c r="B168">
        <v>45754</v>
      </c>
      <c r="C168">
        <v>14</v>
      </c>
      <c r="D168" t="s">
        <v>174</v>
      </c>
      <c r="E168" s="2">
        <v>38489</v>
      </c>
      <c r="F168" t="s">
        <v>137</v>
      </c>
      <c r="G168">
        <v>2</v>
      </c>
      <c r="H168">
        <v>1</v>
      </c>
      <c r="I168">
        <v>1</v>
      </c>
      <c r="M168">
        <v>1</v>
      </c>
      <c r="N168" s="2">
        <v>43681</v>
      </c>
      <c r="O168">
        <f>COUNTIF($W$2:$W$5,W168)</f>
        <v>0</v>
      </c>
      <c r="P168">
        <f>VLOOKUP("M"&amp;TEXT(G168,"0"),Punten!$A$1:$E$37,5,FALSE)</f>
        <v>0</v>
      </c>
      <c r="Q168">
        <f>VLOOKUP("M"&amp;TEXT(H168,"0"),Punten!$A$1:$E$37,5,FALSE)</f>
        <v>0</v>
      </c>
      <c r="R168">
        <f>VLOOKUP("M"&amp;TEXT(I168,"0"),Punten!$A$1:$E$37,5,FALSE)</f>
        <v>0</v>
      </c>
      <c r="S168">
        <f>VLOOKUP("K"&amp;TEXT(M168,"0"),Punten!$A$1:$E$37,5,FALSE)</f>
        <v>0</v>
      </c>
      <c r="T168">
        <f>VLOOKUP("H"&amp;TEXT(L168,"0"),Punten!$A$1:$E$37,5,FALSE)</f>
        <v>0</v>
      </c>
      <c r="U168">
        <f>VLOOKUP("F"&amp;TEXT(M168,"0"),Punten!$A$2:$E$158,5,FALSE)</f>
        <v>20</v>
      </c>
      <c r="V168">
        <f>SUM(P168:U168)</f>
        <v>20</v>
      </c>
      <c r="W168" t="str">
        <f>N168&amp;A168</f>
        <v>43681G13</v>
      </c>
      <c r="X168">
        <f>IF(F167&lt;&gt;F168,1,X167+1)</f>
        <v>1</v>
      </c>
      <c r="Y168" t="str">
        <f>VLOOKUP(A168,Klasses!$A$2:$B$100,2,FALSE)</f>
        <v>Girls 13/14</v>
      </c>
      <c r="Z168" t="s">
        <v>198</v>
      </c>
      <c r="AA168" t="str">
        <f>F168</f>
        <v>MEYBO FACTORY TEAM BELGIUM</v>
      </c>
      <c r="AB168" t="str">
        <f>D168</f>
        <v>Verona VAN MOL</v>
      </c>
    </row>
    <row r="169" spans="1:28" x14ac:dyDescent="0.25">
      <c r="A169" t="s">
        <v>65</v>
      </c>
      <c r="B169">
        <v>45781</v>
      </c>
      <c r="C169">
        <v>896</v>
      </c>
      <c r="D169" t="s">
        <v>236</v>
      </c>
      <c r="E169" s="2">
        <v>35290</v>
      </c>
      <c r="F169" t="s">
        <v>137</v>
      </c>
      <c r="G169">
        <v>1</v>
      </c>
      <c r="H169">
        <v>1</v>
      </c>
      <c r="I169">
        <v>1</v>
      </c>
      <c r="M169">
        <v>1</v>
      </c>
      <c r="N169" s="2">
        <v>43681</v>
      </c>
      <c r="O169">
        <f>COUNTIF($W$2:$W$5,W169)</f>
        <v>0</v>
      </c>
      <c r="P169">
        <f>VLOOKUP("M"&amp;TEXT(G169,"0"),Punten!$A$1:$E$37,5,FALSE)</f>
        <v>0</v>
      </c>
      <c r="Q169">
        <f>VLOOKUP("M"&amp;TEXT(H169,"0"),Punten!$A$1:$E$37,5,FALSE)</f>
        <v>0</v>
      </c>
      <c r="R169">
        <f>VLOOKUP("M"&amp;TEXT(I169,"0"),Punten!$A$1:$E$37,5,FALSE)</f>
        <v>0</v>
      </c>
      <c r="S169">
        <f>VLOOKUP("K"&amp;TEXT(M169,"0"),Punten!$A$1:$E$37,5,FALSE)</f>
        <v>0</v>
      </c>
      <c r="T169">
        <f>VLOOKUP("H"&amp;TEXT(L169,"0"),Punten!$A$1:$E$37,5,FALSE)</f>
        <v>0</v>
      </c>
      <c r="U169">
        <f>VLOOKUP("F"&amp;TEXT(M169,"0"),Punten!$A$2:$E$158,5,FALSE)</f>
        <v>20</v>
      </c>
      <c r="V169">
        <f>SUM(P169:U169)</f>
        <v>20</v>
      </c>
      <c r="W169" t="str">
        <f>N169&amp;A169</f>
        <v>43681ME</v>
      </c>
      <c r="X169">
        <f>IF(F168&lt;&gt;F169,1,X168+1)</f>
        <v>2</v>
      </c>
      <c r="Y169" t="str">
        <f>VLOOKUP(A169,Klasses!$A$2:$B$100,2,FALSE)</f>
        <v>Men Elite</v>
      </c>
      <c r="Z169" t="s">
        <v>198</v>
      </c>
      <c r="AA169" t="str">
        <f>F169</f>
        <v>MEYBO FACTORY TEAM BELGIUM</v>
      </c>
      <c r="AB169" t="str">
        <f>D169</f>
        <v>Joffrey WOUTERS</v>
      </c>
    </row>
    <row r="170" spans="1:28" x14ac:dyDescent="0.25">
      <c r="A170" t="s">
        <v>39</v>
      </c>
      <c r="B170">
        <v>45777</v>
      </c>
      <c r="C170">
        <v>50</v>
      </c>
      <c r="D170" t="s">
        <v>158</v>
      </c>
      <c r="E170" s="2">
        <v>37549</v>
      </c>
      <c r="F170" t="s">
        <v>70</v>
      </c>
      <c r="G170">
        <v>2</v>
      </c>
      <c r="H170">
        <v>4</v>
      </c>
      <c r="I170">
        <v>1</v>
      </c>
      <c r="M170">
        <v>3</v>
      </c>
      <c r="N170" s="2">
        <v>43681</v>
      </c>
      <c r="O170">
        <f>COUNTIF($W$2:$W$5,W170)</f>
        <v>0</v>
      </c>
      <c r="P170">
        <f>VLOOKUP("M"&amp;TEXT(G170,"0"),Punten!$A$1:$E$37,5,FALSE)</f>
        <v>0</v>
      </c>
      <c r="Q170">
        <f>VLOOKUP("M"&amp;TEXT(H170,"0"),Punten!$A$1:$E$37,5,FALSE)</f>
        <v>0</v>
      </c>
      <c r="R170">
        <f>VLOOKUP("M"&amp;TEXT(I170,"0"),Punten!$A$1:$E$37,5,FALSE)</f>
        <v>0</v>
      </c>
      <c r="S170">
        <f>VLOOKUP("K"&amp;TEXT(M170,"0"),Punten!$A$1:$E$37,5,FALSE)</f>
        <v>0</v>
      </c>
      <c r="T170">
        <f>VLOOKUP("H"&amp;TEXT(L170,"0"),Punten!$A$1:$E$37,5,FALSE)</f>
        <v>0</v>
      </c>
      <c r="U170">
        <f>VLOOKUP("F"&amp;TEXT(M170,"0"),Punten!$A$2:$E$158,5,FALSE)</f>
        <v>13</v>
      </c>
      <c r="V170">
        <f>SUM(P170:U170)</f>
        <v>13</v>
      </c>
      <c r="W170" t="str">
        <f>N170&amp;A170</f>
        <v>43681B17</v>
      </c>
      <c r="X170">
        <f>IF(F169&lt;&gt;F170,1,X169+1)</f>
        <v>1</v>
      </c>
      <c r="Y170" t="str">
        <f>VLOOKUP(A170,Klasses!$A$2:$B$100,2,FALSE)</f>
        <v>Boys 17/18</v>
      </c>
      <c r="Z170" t="s">
        <v>198</v>
      </c>
      <c r="AA170" t="str">
        <f>F170</f>
        <v>REVOLUTION BMX SHOP TEAM</v>
      </c>
      <c r="AB170" t="str">
        <f>D170</f>
        <v>Maxim VAN ROOSBROECK</v>
      </c>
    </row>
    <row r="171" spans="1:28" x14ac:dyDescent="0.25">
      <c r="A171" t="s">
        <v>45</v>
      </c>
      <c r="B171">
        <v>45671</v>
      </c>
      <c r="C171">
        <v>34</v>
      </c>
      <c r="D171" t="s">
        <v>255</v>
      </c>
      <c r="E171" s="2">
        <v>38980</v>
      </c>
      <c r="F171" t="s">
        <v>70</v>
      </c>
      <c r="G171">
        <v>6</v>
      </c>
      <c r="H171">
        <v>6</v>
      </c>
      <c r="I171">
        <v>7</v>
      </c>
      <c r="M171">
        <v>7</v>
      </c>
      <c r="N171" s="2">
        <v>43681</v>
      </c>
      <c r="O171">
        <f>COUNTIF($W$2:$W$5,W171)</f>
        <v>0</v>
      </c>
      <c r="P171">
        <f>VLOOKUP("M"&amp;TEXT(G171,"0"),Punten!$A$1:$E$37,5,FALSE)</f>
        <v>0</v>
      </c>
      <c r="Q171">
        <f>VLOOKUP("M"&amp;TEXT(H171,"0"),Punten!$A$1:$E$37,5,FALSE)</f>
        <v>0</v>
      </c>
      <c r="R171">
        <f>VLOOKUP("M"&amp;TEXT(I171,"0"),Punten!$A$1:$E$37,5,FALSE)</f>
        <v>0</v>
      </c>
      <c r="S171">
        <f>VLOOKUP("K"&amp;TEXT(M171,"0"),Punten!$A$1:$E$37,5,FALSE)</f>
        <v>0</v>
      </c>
      <c r="T171">
        <f>VLOOKUP("H"&amp;TEXT(L171,"0"),Punten!$A$1:$E$37,5,FALSE)</f>
        <v>0</v>
      </c>
      <c r="U171">
        <f>VLOOKUP("F"&amp;TEXT(M171,"0"),Punten!$A$2:$E$158,5,FALSE)</f>
        <v>6</v>
      </c>
      <c r="V171">
        <f>SUM(P171:U171)</f>
        <v>6</v>
      </c>
      <c r="W171" t="str">
        <f>N171&amp;A171</f>
        <v>43681G13</v>
      </c>
      <c r="X171">
        <f>IF(F170&lt;&gt;F171,1,X170+1)</f>
        <v>2</v>
      </c>
      <c r="Y171" t="str">
        <f>VLOOKUP(A171,Klasses!$A$2:$B$100,2,FALSE)</f>
        <v>Girls 13/14</v>
      </c>
      <c r="Z171" t="s">
        <v>198</v>
      </c>
      <c r="AA171" t="str">
        <f>F171</f>
        <v>REVOLUTION BMX SHOP TEAM</v>
      </c>
      <c r="AB171" t="str">
        <f>D171</f>
        <v>Malika CLAESSEN</v>
      </c>
    </row>
    <row r="172" spans="1:28" x14ac:dyDescent="0.25">
      <c r="A172" t="s">
        <v>42</v>
      </c>
      <c r="B172">
        <v>45771</v>
      </c>
      <c r="C172">
        <v>58</v>
      </c>
      <c r="D172" t="s">
        <v>264</v>
      </c>
      <c r="E172" s="2">
        <v>38963</v>
      </c>
      <c r="F172" t="s">
        <v>70</v>
      </c>
      <c r="G172">
        <v>3</v>
      </c>
      <c r="H172">
        <v>4</v>
      </c>
      <c r="I172">
        <v>4</v>
      </c>
      <c r="L172">
        <v>6</v>
      </c>
      <c r="N172" s="2">
        <v>43681</v>
      </c>
      <c r="O172">
        <f>COUNTIF($W$2:$W$5,W172)</f>
        <v>0</v>
      </c>
      <c r="P172">
        <f>VLOOKUP("M"&amp;TEXT(G172,"0"),Punten!$A$1:$E$37,5,FALSE)</f>
        <v>0</v>
      </c>
      <c r="Q172">
        <f>VLOOKUP("M"&amp;TEXT(H172,"0"),Punten!$A$1:$E$37,5,FALSE)</f>
        <v>0</v>
      </c>
      <c r="R172">
        <f>VLOOKUP("M"&amp;TEXT(I172,"0"),Punten!$A$1:$E$37,5,FALSE)</f>
        <v>0</v>
      </c>
      <c r="S172">
        <f>VLOOKUP("K"&amp;TEXT(M172,"0"),Punten!$A$1:$E$37,5,FALSE)</f>
        <v>0</v>
      </c>
      <c r="T172">
        <f>VLOOKUP("H"&amp;TEXT(L172,"0"),Punten!$A$1:$E$37,5,FALSE)</f>
        <v>0</v>
      </c>
      <c r="U172">
        <f>VLOOKUP("F"&amp;TEXT(M172,"0"),Punten!$A$2:$E$158,5,FALSE)</f>
        <v>0</v>
      </c>
      <c r="V172">
        <f>SUM(P172:U172)</f>
        <v>0</v>
      </c>
      <c r="W172" t="str">
        <f>N172&amp;A172</f>
        <v>43681B13</v>
      </c>
      <c r="X172">
        <f>IF(F171&lt;&gt;F172,1,X171+1)</f>
        <v>3</v>
      </c>
      <c r="Y172" t="str">
        <f>VLOOKUP(A172,Klasses!$A$2:$B$100,2,FALSE)</f>
        <v>Boys 13</v>
      </c>
      <c r="Z172" t="s">
        <v>198</v>
      </c>
      <c r="AA172" t="str">
        <f>F172</f>
        <v>REVOLUTION BMX SHOP TEAM</v>
      </c>
      <c r="AB172" t="str">
        <f>D172</f>
        <v>Mauro VAN ROOSBROECK</v>
      </c>
    </row>
    <row r="173" spans="1:28" x14ac:dyDescent="0.25">
      <c r="A173" t="s">
        <v>46</v>
      </c>
      <c r="B173">
        <v>45788</v>
      </c>
      <c r="C173">
        <v>248</v>
      </c>
      <c r="D173" t="s">
        <v>178</v>
      </c>
      <c r="E173" s="2">
        <v>38260</v>
      </c>
      <c r="F173" t="s">
        <v>150</v>
      </c>
      <c r="G173">
        <v>2</v>
      </c>
      <c r="H173">
        <v>3</v>
      </c>
      <c r="I173">
        <v>3</v>
      </c>
      <c r="M173">
        <v>2</v>
      </c>
      <c r="N173" s="2">
        <v>43681</v>
      </c>
      <c r="O173">
        <f>COUNTIF($W$2:$W$5,W173)</f>
        <v>0</v>
      </c>
      <c r="P173">
        <f>VLOOKUP("M"&amp;TEXT(G173,"0"),Punten!$A$1:$E$37,5,FALSE)</f>
        <v>0</v>
      </c>
      <c r="Q173">
        <f>VLOOKUP("M"&amp;TEXT(H173,"0"),Punten!$A$1:$E$37,5,FALSE)</f>
        <v>0</v>
      </c>
      <c r="R173">
        <f>VLOOKUP("M"&amp;TEXT(I173,"0"),Punten!$A$1:$E$37,5,FALSE)</f>
        <v>0</v>
      </c>
      <c r="S173">
        <f>VLOOKUP("K"&amp;TEXT(M173,"0"),Punten!$A$1:$E$37,5,FALSE)</f>
        <v>0</v>
      </c>
      <c r="T173">
        <f>VLOOKUP("H"&amp;TEXT(L173,"0"),Punten!$A$1:$E$37,5,FALSE)</f>
        <v>0</v>
      </c>
      <c r="U173">
        <f>VLOOKUP("F"&amp;TEXT(M173,"0"),Punten!$A$2:$E$158,5,FALSE)</f>
        <v>16</v>
      </c>
      <c r="V173">
        <f>SUM(P173:U173)</f>
        <v>16</v>
      </c>
      <c r="W173" t="str">
        <f>N173&amp;A173</f>
        <v>43681G15</v>
      </c>
      <c r="X173">
        <f>IF(F172&lt;&gt;F173,1,X172+1)</f>
        <v>1</v>
      </c>
      <c r="Y173" t="str">
        <f>VLOOKUP(A173,Klasses!$A$2:$B$100,2,FALSE)</f>
        <v>Girls 15+</v>
      </c>
      <c r="Z173" t="s">
        <v>198</v>
      </c>
      <c r="AA173" t="str">
        <f>F173</f>
        <v>SPEEDCO FACTORY TEAM</v>
      </c>
      <c r="AB173" t="str">
        <f>D173</f>
        <v>Valerie VOSSEN</v>
      </c>
    </row>
    <row r="174" spans="1:28" x14ac:dyDescent="0.25">
      <c r="A174" t="s">
        <v>46</v>
      </c>
      <c r="B174">
        <v>52322</v>
      </c>
      <c r="C174">
        <v>28</v>
      </c>
      <c r="D174" t="s">
        <v>179</v>
      </c>
      <c r="E174" s="2">
        <v>37681</v>
      </c>
      <c r="F174" t="s">
        <v>150</v>
      </c>
      <c r="G174">
        <v>3</v>
      </c>
      <c r="H174">
        <v>2</v>
      </c>
      <c r="I174">
        <v>2</v>
      </c>
      <c r="M174">
        <v>3</v>
      </c>
      <c r="N174" s="2">
        <v>43681</v>
      </c>
      <c r="O174">
        <f>COUNTIF($W$2:$W$5,W174)</f>
        <v>0</v>
      </c>
      <c r="P174">
        <f>VLOOKUP("M"&amp;TEXT(G174,"0"),Punten!$A$1:$E$37,5,FALSE)</f>
        <v>0</v>
      </c>
      <c r="Q174">
        <f>VLOOKUP("M"&amp;TEXT(H174,"0"),Punten!$A$1:$E$37,5,FALSE)</f>
        <v>0</v>
      </c>
      <c r="R174">
        <f>VLOOKUP("M"&amp;TEXT(I174,"0"),Punten!$A$1:$E$37,5,FALSE)</f>
        <v>0</v>
      </c>
      <c r="S174">
        <f>VLOOKUP("K"&amp;TEXT(M174,"0"),Punten!$A$1:$E$37,5,FALSE)</f>
        <v>0</v>
      </c>
      <c r="T174">
        <f>VLOOKUP("H"&amp;TEXT(L174,"0"),Punten!$A$1:$E$37,5,FALSE)</f>
        <v>0</v>
      </c>
      <c r="U174">
        <f>VLOOKUP("F"&amp;TEXT(M174,"0"),Punten!$A$2:$E$158,5,FALSE)</f>
        <v>13</v>
      </c>
      <c r="V174">
        <f>SUM(P174:U174)</f>
        <v>13</v>
      </c>
      <c r="W174" t="str">
        <f>N174&amp;A174</f>
        <v>43681G15</v>
      </c>
      <c r="X174">
        <f>IF(F173&lt;&gt;F174,1,X173+1)</f>
        <v>2</v>
      </c>
      <c r="Y174" t="str">
        <f>VLOOKUP(A174,Klasses!$A$2:$B$100,2,FALSE)</f>
        <v>Girls 15+</v>
      </c>
      <c r="Z174" t="s">
        <v>198</v>
      </c>
      <c r="AA174" t="str">
        <f>F174</f>
        <v>SPEEDCO FACTORY TEAM</v>
      </c>
      <c r="AB174" t="str">
        <f>D174</f>
        <v>Zoe SCHAERLAEKEN</v>
      </c>
    </row>
    <row r="175" spans="1:28" x14ac:dyDescent="0.25">
      <c r="A175" t="s">
        <v>40</v>
      </c>
      <c r="B175">
        <v>52324</v>
      </c>
      <c r="C175">
        <v>53</v>
      </c>
      <c r="D175" t="s">
        <v>151</v>
      </c>
      <c r="E175" s="2">
        <v>38111</v>
      </c>
      <c r="F175" t="s">
        <v>150</v>
      </c>
      <c r="G175">
        <v>2</v>
      </c>
      <c r="H175">
        <v>1</v>
      </c>
      <c r="I175">
        <v>1</v>
      </c>
      <c r="L175">
        <v>3</v>
      </c>
      <c r="M175">
        <v>8</v>
      </c>
      <c r="N175" s="2">
        <v>43681</v>
      </c>
      <c r="O175">
        <f>COUNTIF($W$2:$W$5,W175)</f>
        <v>0</v>
      </c>
      <c r="P175">
        <f>VLOOKUP("M"&amp;TEXT(G175,"0"),Punten!$A$1:$E$37,5,FALSE)</f>
        <v>0</v>
      </c>
      <c r="Q175">
        <f>VLOOKUP("M"&amp;TEXT(H175,"0"),Punten!$A$1:$E$37,5,FALSE)</f>
        <v>0</v>
      </c>
      <c r="R175">
        <f>VLOOKUP("M"&amp;TEXT(I175,"0"),Punten!$A$1:$E$37,5,FALSE)</f>
        <v>0</v>
      </c>
      <c r="S175">
        <f>VLOOKUP("K"&amp;TEXT(M175,"0"),Punten!$A$1:$E$37,5,FALSE)</f>
        <v>0</v>
      </c>
      <c r="T175">
        <f>VLOOKUP("H"&amp;TEXT(L175,"0"),Punten!$A$1:$E$37,5,FALSE)</f>
        <v>0</v>
      </c>
      <c r="U175">
        <f>VLOOKUP("F"&amp;TEXT(M175,"0"),Punten!$A$2:$E$158,5,FALSE)</f>
        <v>5</v>
      </c>
      <c r="V175">
        <f>SUM(P175:U175)</f>
        <v>5</v>
      </c>
      <c r="W175" t="str">
        <f>N175&amp;A175</f>
        <v>43681B15</v>
      </c>
      <c r="X175">
        <f>IF(F174&lt;&gt;F175,1,X174+1)</f>
        <v>3</v>
      </c>
      <c r="Y175" t="str">
        <f>VLOOKUP(A175,Klasses!$A$2:$B$100,2,FALSE)</f>
        <v>Boys 15/16</v>
      </c>
      <c r="Z175" t="s">
        <v>198</v>
      </c>
      <c r="AA175" t="str">
        <f>F175</f>
        <v>SPEEDCO FACTORY TEAM</v>
      </c>
      <c r="AB175" t="str">
        <f>D175</f>
        <v>Kayan SCHAERLAEKEN</v>
      </c>
    </row>
    <row r="176" spans="1:28" x14ac:dyDescent="0.25">
      <c r="A176" t="s">
        <v>40</v>
      </c>
      <c r="B176">
        <v>56657</v>
      </c>
      <c r="C176">
        <v>96</v>
      </c>
      <c r="D176" t="s">
        <v>265</v>
      </c>
      <c r="E176" s="2">
        <v>38232</v>
      </c>
      <c r="F176" t="s">
        <v>150</v>
      </c>
      <c r="G176">
        <v>3</v>
      </c>
      <c r="H176">
        <v>2</v>
      </c>
      <c r="I176">
        <v>4</v>
      </c>
      <c r="L176">
        <v>8</v>
      </c>
      <c r="N176" s="2">
        <v>43681</v>
      </c>
      <c r="O176">
        <f>COUNTIF($W$2:$W$5,W176)</f>
        <v>0</v>
      </c>
      <c r="P176">
        <f>VLOOKUP("M"&amp;TEXT(G176,"0"),Punten!$A$1:$E$37,5,FALSE)</f>
        <v>0</v>
      </c>
      <c r="Q176">
        <f>VLOOKUP("M"&amp;TEXT(H176,"0"),Punten!$A$1:$E$37,5,FALSE)</f>
        <v>0</v>
      </c>
      <c r="R176">
        <f>VLOOKUP("M"&amp;TEXT(I176,"0"),Punten!$A$1:$E$37,5,FALSE)</f>
        <v>0</v>
      </c>
      <c r="S176">
        <f>VLOOKUP("K"&amp;TEXT(M176,"0"),Punten!$A$1:$E$37,5,FALSE)</f>
        <v>0</v>
      </c>
      <c r="T176">
        <f>VLOOKUP("H"&amp;TEXT(L176,"0"),Punten!$A$1:$E$37,5,FALSE)</f>
        <v>0</v>
      </c>
      <c r="U176">
        <f>VLOOKUP("F"&amp;TEXT(M176,"0"),Punten!$A$2:$E$158,5,FALSE)</f>
        <v>0</v>
      </c>
      <c r="V176">
        <f>SUM(P176:U176)</f>
        <v>0</v>
      </c>
      <c r="W176" t="str">
        <f>N176&amp;A176</f>
        <v>43681B15</v>
      </c>
      <c r="X176">
        <f>IF(F175&lt;&gt;F176,1,X175+1)</f>
        <v>4</v>
      </c>
      <c r="Y176" t="str">
        <f>VLOOKUP(A176,Klasses!$A$2:$B$100,2,FALSE)</f>
        <v>Boys 15/16</v>
      </c>
      <c r="Z176" t="s">
        <v>198</v>
      </c>
      <c r="AA176" t="str">
        <f>F176</f>
        <v>SPEEDCO FACTORY TEAM</v>
      </c>
      <c r="AB176" t="str">
        <f>D176</f>
        <v>Kyan SWERTS</v>
      </c>
    </row>
    <row r="177" spans="1:28" x14ac:dyDescent="0.25">
      <c r="A177" t="s">
        <v>38</v>
      </c>
      <c r="B177">
        <v>51607</v>
      </c>
      <c r="C177">
        <v>27</v>
      </c>
      <c r="D177" t="s">
        <v>166</v>
      </c>
      <c r="E177" s="2">
        <v>33049</v>
      </c>
      <c r="F177" t="s">
        <v>84</v>
      </c>
      <c r="G177">
        <v>1</v>
      </c>
      <c r="H177">
        <v>2</v>
      </c>
      <c r="I177">
        <v>1</v>
      </c>
      <c r="M177">
        <v>2</v>
      </c>
      <c r="N177" s="2">
        <v>43681</v>
      </c>
      <c r="O177">
        <f>COUNTIF($W$2:$W$5,W177)</f>
        <v>0</v>
      </c>
      <c r="P177">
        <f>VLOOKUP("M"&amp;TEXT(G177,"0"),Punten!$A$1:$E$37,5,FALSE)</f>
        <v>0</v>
      </c>
      <c r="Q177">
        <f>VLOOKUP("M"&amp;TEXT(H177,"0"),Punten!$A$1:$E$37,5,FALSE)</f>
        <v>0</v>
      </c>
      <c r="R177">
        <f>VLOOKUP("M"&amp;TEXT(I177,"0"),Punten!$A$1:$E$37,5,FALSE)</f>
        <v>0</v>
      </c>
      <c r="S177">
        <f>VLOOKUP("K"&amp;TEXT(M177,"0"),Punten!$A$1:$E$37,5,FALSE)</f>
        <v>0</v>
      </c>
      <c r="T177">
        <f>VLOOKUP("H"&amp;TEXT(L177,"0"),Punten!$A$1:$E$37,5,FALSE)</f>
        <v>0</v>
      </c>
      <c r="U177">
        <f>VLOOKUP("F"&amp;TEXT(M177,"0"),Punten!$A$2:$E$158,5,FALSE)</f>
        <v>16</v>
      </c>
      <c r="V177">
        <f>SUM(P177:U177)</f>
        <v>16</v>
      </c>
      <c r="W177" t="str">
        <f>N177&amp;A177</f>
        <v>43681B19</v>
      </c>
      <c r="X177">
        <f>IF(F176&lt;&gt;F177,1,X176+1)</f>
        <v>1</v>
      </c>
      <c r="Y177" t="str">
        <f>VLOOKUP(A177,Klasses!$A$2:$B$100,2,FALSE)</f>
        <v>Boys 19+</v>
      </c>
      <c r="Z177" t="s">
        <v>198</v>
      </c>
      <c r="AA177" t="str">
        <f>F177</f>
        <v>TARGET BMX TEAM</v>
      </c>
      <c r="AB177" t="str">
        <f>D177</f>
        <v>Roy VAN AKEN</v>
      </c>
    </row>
    <row r="178" spans="1:28" x14ac:dyDescent="0.25">
      <c r="A178" t="s">
        <v>42</v>
      </c>
      <c r="B178">
        <v>54181</v>
      </c>
      <c r="C178">
        <v>67</v>
      </c>
      <c r="D178" t="s">
        <v>139</v>
      </c>
      <c r="E178" s="2">
        <v>38894</v>
      </c>
      <c r="F178" t="s">
        <v>84</v>
      </c>
      <c r="G178">
        <v>1</v>
      </c>
      <c r="H178">
        <v>1</v>
      </c>
      <c r="I178">
        <v>2</v>
      </c>
      <c r="L178">
        <v>1</v>
      </c>
      <c r="M178">
        <v>3</v>
      </c>
      <c r="N178" s="2">
        <v>43681</v>
      </c>
      <c r="O178">
        <f>COUNTIF($W$2:$W$5,W178)</f>
        <v>0</v>
      </c>
      <c r="P178">
        <f>VLOOKUP("M"&amp;TEXT(G178,"0"),Punten!$A$1:$E$37,5,FALSE)</f>
        <v>0</v>
      </c>
      <c r="Q178">
        <f>VLOOKUP("M"&amp;TEXT(H178,"0"),Punten!$A$1:$E$37,5,FALSE)</f>
        <v>0</v>
      </c>
      <c r="R178">
        <f>VLOOKUP("M"&amp;TEXT(I178,"0"),Punten!$A$1:$E$37,5,FALSE)</f>
        <v>0</v>
      </c>
      <c r="S178">
        <f>VLOOKUP("K"&amp;TEXT(M178,"0"),Punten!$A$1:$E$37,5,FALSE)</f>
        <v>0</v>
      </c>
      <c r="T178">
        <f>VLOOKUP("H"&amp;TEXT(L178,"0"),Punten!$A$1:$E$37,5,FALSE)</f>
        <v>0</v>
      </c>
      <c r="U178">
        <f>VLOOKUP("F"&amp;TEXT(M178,"0"),Punten!$A$2:$E$158,5,FALSE)</f>
        <v>13</v>
      </c>
      <c r="V178">
        <f>SUM(P178:U178)</f>
        <v>13</v>
      </c>
      <c r="W178" t="str">
        <f>N178&amp;A178</f>
        <v>43681B13</v>
      </c>
      <c r="X178">
        <f>IF(F177&lt;&gt;F178,1,X177+1)</f>
        <v>2</v>
      </c>
      <c r="Y178" t="str">
        <f>VLOOKUP(A178,Klasses!$A$2:$B$100,2,FALSE)</f>
        <v>Boys 13</v>
      </c>
      <c r="Z178" t="s">
        <v>198</v>
      </c>
      <c r="AA178" t="str">
        <f>F178</f>
        <v>TARGET BMX TEAM</v>
      </c>
      <c r="AB178" t="str">
        <f>D178</f>
        <v>Ferre T´SEYEN</v>
      </c>
    </row>
    <row r="179" spans="1:28" x14ac:dyDescent="0.25">
      <c r="A179" t="s">
        <v>41</v>
      </c>
      <c r="B179">
        <v>53620</v>
      </c>
      <c r="C179">
        <v>875</v>
      </c>
      <c r="D179" t="s">
        <v>266</v>
      </c>
      <c r="E179" s="2">
        <v>38615</v>
      </c>
      <c r="F179" t="s">
        <v>84</v>
      </c>
      <c r="G179">
        <v>3</v>
      </c>
      <c r="H179">
        <v>6</v>
      </c>
      <c r="I179">
        <v>2</v>
      </c>
      <c r="M179">
        <v>4</v>
      </c>
      <c r="N179" s="2">
        <v>43681</v>
      </c>
      <c r="O179">
        <f>COUNTIF($W$2:$W$5,W179)</f>
        <v>0</v>
      </c>
      <c r="P179">
        <f>VLOOKUP("M"&amp;TEXT(G179,"0"),Punten!$A$1:$E$37,5,FALSE)</f>
        <v>0</v>
      </c>
      <c r="Q179">
        <f>VLOOKUP("M"&amp;TEXT(H179,"0"),Punten!$A$1:$E$37,5,FALSE)</f>
        <v>0</v>
      </c>
      <c r="R179">
        <f>VLOOKUP("M"&amp;TEXT(I179,"0"),Punten!$A$1:$E$37,5,FALSE)</f>
        <v>0</v>
      </c>
      <c r="S179">
        <f>VLOOKUP("K"&amp;TEXT(M179,"0"),Punten!$A$1:$E$37,5,FALSE)</f>
        <v>0</v>
      </c>
      <c r="T179">
        <f>VLOOKUP("H"&amp;TEXT(L179,"0"),Punten!$A$1:$E$37,5,FALSE)</f>
        <v>0</v>
      </c>
      <c r="U179">
        <f>VLOOKUP("F"&amp;TEXT(M179,"0"),Punten!$A$2:$E$158,5,FALSE)</f>
        <v>11</v>
      </c>
      <c r="V179">
        <f>SUM(P179:U179)</f>
        <v>11</v>
      </c>
      <c r="W179" t="str">
        <f>N179&amp;A179</f>
        <v>43681B14</v>
      </c>
      <c r="X179">
        <f>IF(F178&lt;&gt;F179,1,X178+1)</f>
        <v>3</v>
      </c>
      <c r="Y179" t="str">
        <f>VLOOKUP(A179,Klasses!$A$2:$B$100,2,FALSE)</f>
        <v>Boys 14</v>
      </c>
      <c r="Z179" t="s">
        <v>198</v>
      </c>
      <c r="AA179" t="str">
        <f>F179</f>
        <v>TARGET BMX TEAM</v>
      </c>
      <c r="AB179" t="str">
        <f>D179</f>
        <v>Victor BEIRINCKX</v>
      </c>
    </row>
    <row r="180" spans="1:28" x14ac:dyDescent="0.25">
      <c r="A180" t="s">
        <v>44</v>
      </c>
      <c r="B180">
        <v>51325</v>
      </c>
      <c r="C180">
        <v>93</v>
      </c>
      <c r="D180" t="s">
        <v>170</v>
      </c>
      <c r="E180" s="2">
        <v>39435</v>
      </c>
      <c r="F180" t="s">
        <v>116</v>
      </c>
      <c r="G180">
        <v>1</v>
      </c>
      <c r="H180">
        <v>1</v>
      </c>
      <c r="I180">
        <v>1</v>
      </c>
      <c r="M180">
        <v>2</v>
      </c>
      <c r="N180" s="2">
        <v>43681</v>
      </c>
      <c r="O180">
        <f>COUNTIF($W$2:$W$5,W180)</f>
        <v>0</v>
      </c>
      <c r="P180">
        <f>VLOOKUP("M"&amp;TEXT(G180,"0"),Punten!$A$1:$E$37,5,FALSE)</f>
        <v>0</v>
      </c>
      <c r="Q180">
        <f>VLOOKUP("M"&amp;TEXT(H180,"0"),Punten!$A$1:$E$37,5,FALSE)</f>
        <v>0</v>
      </c>
      <c r="R180">
        <f>VLOOKUP("M"&amp;TEXT(I180,"0"),Punten!$A$1:$E$37,5,FALSE)</f>
        <v>0</v>
      </c>
      <c r="S180">
        <f>VLOOKUP("K"&amp;TEXT(M180,"0"),Punten!$A$1:$E$37,5,FALSE)</f>
        <v>0</v>
      </c>
      <c r="T180">
        <f>VLOOKUP("H"&amp;TEXT(L180,"0"),Punten!$A$1:$E$37,5,FALSE)</f>
        <v>0</v>
      </c>
      <c r="U180">
        <f>VLOOKUP("F"&amp;TEXT(M180,"0"),Punten!$A$2:$E$158,5,FALSE)</f>
        <v>16</v>
      </c>
      <c r="V180">
        <f>SUM(P180:U180)</f>
        <v>16</v>
      </c>
      <c r="W180" t="str">
        <f>N180&amp;A180</f>
        <v>43681G11</v>
      </c>
      <c r="X180">
        <f>IF(F179&lt;&gt;F180,1,X179+1)</f>
        <v>1</v>
      </c>
      <c r="Y180" t="str">
        <f>VLOOKUP(A180,Klasses!$A$2:$B$100,2,FALSE)</f>
        <v>Girls 11/12</v>
      </c>
      <c r="Z180" t="s">
        <v>198</v>
      </c>
      <c r="AA180" t="str">
        <f>F180</f>
        <v>TEAM RIFT BMX BELGIUM</v>
      </c>
      <c r="AB180" t="str">
        <f>D180</f>
        <v>Lore WOLFS</v>
      </c>
    </row>
    <row r="181" spans="1:28" x14ac:dyDescent="0.25">
      <c r="A181" t="s">
        <v>45</v>
      </c>
      <c r="B181">
        <v>51331</v>
      </c>
      <c r="C181">
        <v>17</v>
      </c>
      <c r="D181" t="s">
        <v>176</v>
      </c>
      <c r="E181" s="2">
        <v>38771</v>
      </c>
      <c r="F181" t="s">
        <v>116</v>
      </c>
      <c r="G181">
        <v>1</v>
      </c>
      <c r="H181">
        <v>3</v>
      </c>
      <c r="I181">
        <v>5</v>
      </c>
      <c r="M181">
        <v>2</v>
      </c>
      <c r="N181" s="2">
        <v>43681</v>
      </c>
      <c r="O181">
        <f>COUNTIF($W$2:$W$5,W181)</f>
        <v>0</v>
      </c>
      <c r="P181">
        <f>VLOOKUP("M"&amp;TEXT(G181,"0"),Punten!$A$1:$E$37,5,FALSE)</f>
        <v>0</v>
      </c>
      <c r="Q181">
        <f>VLOOKUP("M"&amp;TEXT(H181,"0"),Punten!$A$1:$E$37,5,FALSE)</f>
        <v>0</v>
      </c>
      <c r="R181">
        <f>VLOOKUP("M"&amp;TEXT(I181,"0"),Punten!$A$1:$E$37,5,FALSE)</f>
        <v>0</v>
      </c>
      <c r="S181">
        <f>VLOOKUP("K"&amp;TEXT(M181,"0"),Punten!$A$1:$E$37,5,FALSE)</f>
        <v>0</v>
      </c>
      <c r="T181">
        <f>VLOOKUP("H"&amp;TEXT(L181,"0"),Punten!$A$1:$E$37,5,FALSE)</f>
        <v>0</v>
      </c>
      <c r="U181">
        <f>VLOOKUP("F"&amp;TEXT(M181,"0"),Punten!$A$2:$E$158,5,FALSE)</f>
        <v>16</v>
      </c>
      <c r="V181">
        <f>SUM(P181:U181)</f>
        <v>16</v>
      </c>
      <c r="W181" t="str">
        <f>N181&amp;A181</f>
        <v>43681G13</v>
      </c>
      <c r="X181">
        <f>IF(F180&lt;&gt;F181,1,X180+1)</f>
        <v>2</v>
      </c>
      <c r="Y181" t="str">
        <f>VLOOKUP(A181,Klasses!$A$2:$B$100,2,FALSE)</f>
        <v>Girls 13/14</v>
      </c>
      <c r="Z181" t="s">
        <v>198</v>
      </c>
      <c r="AA181" t="str">
        <f>F181</f>
        <v>TEAM RIFT BMX BELGIUM</v>
      </c>
      <c r="AB181" t="str">
        <f>D181</f>
        <v>Lotte WOLFS</v>
      </c>
    </row>
    <row r="182" spans="1:28" x14ac:dyDescent="0.25">
      <c r="A182" t="s">
        <v>47</v>
      </c>
      <c r="B182">
        <v>51326</v>
      </c>
      <c r="C182">
        <v>45</v>
      </c>
      <c r="D182" t="s">
        <v>213</v>
      </c>
      <c r="E182" s="2">
        <v>38081</v>
      </c>
      <c r="F182" t="s">
        <v>116</v>
      </c>
      <c r="G182">
        <v>3</v>
      </c>
      <c r="H182">
        <v>3</v>
      </c>
      <c r="I182">
        <v>1</v>
      </c>
      <c r="M182">
        <v>5</v>
      </c>
      <c r="N182" s="2">
        <v>43681</v>
      </c>
      <c r="O182">
        <f>COUNTIF($W$2:$W$5,W182)</f>
        <v>0</v>
      </c>
      <c r="P182">
        <f>VLOOKUP("M"&amp;TEXT(G182,"0"),Punten!$A$1:$E$37,5,FALSE)</f>
        <v>0</v>
      </c>
      <c r="Q182">
        <f>VLOOKUP("M"&amp;TEXT(H182,"0"),Punten!$A$1:$E$37,5,FALSE)</f>
        <v>0</v>
      </c>
      <c r="R182">
        <f>VLOOKUP("M"&amp;TEXT(I182,"0"),Punten!$A$1:$E$37,5,FALSE)</f>
        <v>0</v>
      </c>
      <c r="S182">
        <f>VLOOKUP("K"&amp;TEXT(M182,"0"),Punten!$A$1:$E$37,5,FALSE)</f>
        <v>0</v>
      </c>
      <c r="T182">
        <f>VLOOKUP("H"&amp;TEXT(L182,"0"),Punten!$A$1:$E$37,5,FALSE)</f>
        <v>0</v>
      </c>
      <c r="U182">
        <f>VLOOKUP("F"&amp;TEXT(M182,"0"),Punten!$A$2:$E$158,5,FALSE)</f>
        <v>9</v>
      </c>
      <c r="V182">
        <f>SUM(P182:U182)</f>
        <v>9</v>
      </c>
      <c r="W182" t="str">
        <f>N182&amp;A182</f>
        <v>43681D05</v>
      </c>
      <c r="X182">
        <f>IF(F181&lt;&gt;F182,1,X181+1)</f>
        <v>3</v>
      </c>
      <c r="Y182" t="str">
        <f>VLOOKUP(A182,Klasses!$A$2:$B$100,2,FALSE)</f>
        <v>Dames Cruisers</v>
      </c>
      <c r="Z182" t="s">
        <v>198</v>
      </c>
      <c r="AA182" t="str">
        <f>F182</f>
        <v>TEAM RIFT BMX BELGIUM</v>
      </c>
      <c r="AB182" t="str">
        <f>D182</f>
        <v>Zoë WOLFS</v>
      </c>
    </row>
    <row r="183" spans="1:28" x14ac:dyDescent="0.25">
      <c r="A183" t="s">
        <v>43</v>
      </c>
      <c r="B183">
        <v>52325</v>
      </c>
      <c r="C183">
        <v>12</v>
      </c>
      <c r="D183" t="s">
        <v>119</v>
      </c>
      <c r="E183"/>
      <c r="F183" t="s">
        <v>120</v>
      </c>
      <c r="G183">
        <v>1</v>
      </c>
      <c r="H183">
        <v>1</v>
      </c>
      <c r="I183">
        <v>1</v>
      </c>
      <c r="K183">
        <v>1</v>
      </c>
      <c r="L183">
        <v>1</v>
      </c>
      <c r="M183">
        <v>1</v>
      </c>
      <c r="N183" s="2">
        <v>43653</v>
      </c>
      <c r="O183">
        <f>COUNTIF($W$2:$W$5,W183)</f>
        <v>0</v>
      </c>
      <c r="P183">
        <f>VLOOKUP("M"&amp;TEXT(G183,"0"),Punten!$A$1:$E$37,5,FALSE)</f>
        <v>0</v>
      </c>
      <c r="Q183">
        <f>VLOOKUP("M"&amp;TEXT(H183,"0"),Punten!$A$1:$E$37,5,FALSE)</f>
        <v>0</v>
      </c>
      <c r="R183">
        <f>VLOOKUP("M"&amp;TEXT(I183,"0"),Punten!$A$1:$E$37,5,FALSE)</f>
        <v>0</v>
      </c>
      <c r="S183">
        <f>VLOOKUP("K"&amp;TEXT(M183,"0"),Punten!$A$1:$E$37,5,FALSE)</f>
        <v>0</v>
      </c>
      <c r="T183">
        <f>VLOOKUP("H"&amp;TEXT(L183,"0"),Punten!$A$1:$E$37,5,FALSE)</f>
        <v>0</v>
      </c>
      <c r="U183">
        <f>VLOOKUP("F"&amp;TEXT(M183,"0"),Punten!$A$2:$E$158,5,FALSE)</f>
        <v>20</v>
      </c>
      <c r="V183">
        <f>SUM(P183:U183)</f>
        <v>20</v>
      </c>
      <c r="W183" t="str">
        <f>N183&amp;A183</f>
        <v>43653B12</v>
      </c>
      <c r="X183">
        <f>IF(F182&lt;&gt;F183,1,X182+1)</f>
        <v>1</v>
      </c>
      <c r="Y183" t="str">
        <f>VLOOKUP(A183,Klasses!$A$2:$B$100,2,FALSE)</f>
        <v>Boys 12</v>
      </c>
      <c r="Z183" t="s">
        <v>198</v>
      </c>
      <c r="AA183" t="str">
        <f>F183</f>
        <v>2B RACING TEAM</v>
      </c>
      <c r="AB183" t="str">
        <f>D183</f>
        <v>Dries BROUNS</v>
      </c>
    </row>
    <row r="184" spans="1:28" x14ac:dyDescent="0.25">
      <c r="A184" t="s">
        <v>42</v>
      </c>
      <c r="B184">
        <v>45765</v>
      </c>
      <c r="C184">
        <v>163</v>
      </c>
      <c r="D184" t="s">
        <v>127</v>
      </c>
      <c r="E184"/>
      <c r="F184" t="s">
        <v>120</v>
      </c>
      <c r="G184">
        <v>3</v>
      </c>
      <c r="H184">
        <v>3</v>
      </c>
      <c r="I184">
        <v>2</v>
      </c>
      <c r="K184">
        <v>3</v>
      </c>
      <c r="L184">
        <v>8</v>
      </c>
      <c r="N184" s="2">
        <v>43653</v>
      </c>
      <c r="O184">
        <f>COUNTIF($W$2:$W$5,W184)</f>
        <v>0</v>
      </c>
      <c r="P184">
        <f>VLOOKUP("M"&amp;TEXT(G184,"0"),Punten!$A$1:$E$37,5,FALSE)</f>
        <v>0</v>
      </c>
      <c r="Q184">
        <f>VLOOKUP("M"&amp;TEXT(H184,"0"),Punten!$A$1:$E$37,5,FALSE)</f>
        <v>0</v>
      </c>
      <c r="R184">
        <f>VLOOKUP("M"&amp;TEXT(I184,"0"),Punten!$A$1:$E$37,5,FALSE)</f>
        <v>0</v>
      </c>
      <c r="S184">
        <f>VLOOKUP("K"&amp;TEXT(M184,"0"),Punten!$A$1:$E$37,5,FALSE)</f>
        <v>0</v>
      </c>
      <c r="T184">
        <f>VLOOKUP("H"&amp;TEXT(L184,"0"),Punten!$A$1:$E$37,5,FALSE)</f>
        <v>0</v>
      </c>
      <c r="U184">
        <f>VLOOKUP("F"&amp;TEXT(M184,"0"),Punten!$A$2:$E$158,5,FALSE)</f>
        <v>0</v>
      </c>
      <c r="V184">
        <f>SUM(P184:U184)</f>
        <v>0</v>
      </c>
      <c r="W184" t="str">
        <f>N184&amp;A184</f>
        <v>43653B13</v>
      </c>
      <c r="X184">
        <f>IF(F183&lt;&gt;F184,1,X183+1)</f>
        <v>2</v>
      </c>
      <c r="Y184" t="str">
        <f>VLOOKUP(A184,Klasses!$A$2:$B$100,2,FALSE)</f>
        <v>Boys 13</v>
      </c>
      <c r="Z184" t="s">
        <v>198</v>
      </c>
      <c r="AA184" t="str">
        <f>F184</f>
        <v>2B RACING TEAM</v>
      </c>
      <c r="AB184" t="str">
        <f>D184</f>
        <v>Stef LIPPENS</v>
      </c>
    </row>
    <row r="185" spans="1:28" x14ac:dyDescent="0.25">
      <c r="A185" t="s">
        <v>41</v>
      </c>
      <c r="B185">
        <v>52323</v>
      </c>
      <c r="C185">
        <v>51</v>
      </c>
      <c r="D185" t="s">
        <v>144</v>
      </c>
      <c r="E185"/>
      <c r="F185" t="s">
        <v>120</v>
      </c>
      <c r="G185">
        <v>2</v>
      </c>
      <c r="H185">
        <v>2</v>
      </c>
      <c r="I185">
        <v>1</v>
      </c>
      <c r="L185">
        <v>6</v>
      </c>
      <c r="N185" s="2">
        <v>43653</v>
      </c>
      <c r="O185">
        <f>COUNTIF($W$2:$W$5,W185)</f>
        <v>0</v>
      </c>
      <c r="P185">
        <f>VLOOKUP("M"&amp;TEXT(G185,"0"),Punten!$A$1:$E$37,5,FALSE)</f>
        <v>0</v>
      </c>
      <c r="Q185">
        <f>VLOOKUP("M"&amp;TEXT(H185,"0"),Punten!$A$1:$E$37,5,FALSE)</f>
        <v>0</v>
      </c>
      <c r="R185">
        <f>VLOOKUP("M"&amp;TEXT(I185,"0"),Punten!$A$1:$E$37,5,FALSE)</f>
        <v>0</v>
      </c>
      <c r="S185">
        <f>VLOOKUP("K"&amp;TEXT(M185,"0"),Punten!$A$1:$E$37,5,FALSE)</f>
        <v>0</v>
      </c>
      <c r="T185">
        <f>VLOOKUP("H"&amp;TEXT(L185,"0"),Punten!$A$1:$E$37,5,FALSE)</f>
        <v>0</v>
      </c>
      <c r="U185">
        <f>VLOOKUP("F"&amp;TEXT(M185,"0"),Punten!$A$2:$E$158,5,FALSE)</f>
        <v>0</v>
      </c>
      <c r="V185">
        <f>SUM(P185:U185)</f>
        <v>0</v>
      </c>
      <c r="W185" t="str">
        <f>N185&amp;A185</f>
        <v>43653B14</v>
      </c>
      <c r="X185">
        <f>IF(F184&lt;&gt;F185,1,X184+1)</f>
        <v>3</v>
      </c>
      <c r="Y185" t="str">
        <f>VLOOKUP(A185,Klasses!$A$2:$B$100,2,FALSE)</f>
        <v>Boys 14</v>
      </c>
      <c r="Z185" t="s">
        <v>198</v>
      </c>
      <c r="AA185" t="str">
        <f>F185</f>
        <v>2B RACING TEAM</v>
      </c>
      <c r="AB185" t="str">
        <f>D185</f>
        <v>Dieter BROUNS</v>
      </c>
    </row>
    <row r="186" spans="1:28" x14ac:dyDescent="0.25">
      <c r="A186" t="s">
        <v>39</v>
      </c>
      <c r="B186">
        <v>45670</v>
      </c>
      <c r="C186">
        <v>108</v>
      </c>
      <c r="D186" t="s">
        <v>167</v>
      </c>
      <c r="E186"/>
      <c r="F186" t="s">
        <v>120</v>
      </c>
      <c r="G186">
        <v>2</v>
      </c>
      <c r="H186">
        <v>1</v>
      </c>
      <c r="I186">
        <v>3</v>
      </c>
      <c r="K186">
        <v>3</v>
      </c>
      <c r="L186">
        <v>6</v>
      </c>
      <c r="N186" s="2">
        <v>43653</v>
      </c>
      <c r="O186">
        <f>COUNTIF($W$2:$W$5,W186)</f>
        <v>0</v>
      </c>
      <c r="P186">
        <f>VLOOKUP("M"&amp;TEXT(G186,"0"),Punten!$A$1:$E$37,5,FALSE)</f>
        <v>0</v>
      </c>
      <c r="Q186">
        <f>VLOOKUP("M"&amp;TEXT(H186,"0"),Punten!$A$1:$E$37,5,FALSE)</f>
        <v>0</v>
      </c>
      <c r="R186">
        <f>VLOOKUP("M"&amp;TEXT(I186,"0"),Punten!$A$1:$E$37,5,FALSE)</f>
        <v>0</v>
      </c>
      <c r="S186">
        <f>VLOOKUP("K"&amp;TEXT(M186,"0"),Punten!$A$1:$E$37,5,FALSE)</f>
        <v>0</v>
      </c>
      <c r="T186">
        <f>VLOOKUP("H"&amp;TEXT(L186,"0"),Punten!$A$1:$E$37,5,FALSE)</f>
        <v>0</v>
      </c>
      <c r="U186">
        <f>VLOOKUP("F"&amp;TEXT(M186,"0"),Punten!$A$2:$E$158,5,FALSE)</f>
        <v>0</v>
      </c>
      <c r="V186">
        <f>SUM(P186:U186)</f>
        <v>0</v>
      </c>
      <c r="W186" t="str">
        <f>N186&amp;A186</f>
        <v>43653B17</v>
      </c>
      <c r="X186">
        <f>IF(F185&lt;&gt;F186,1,X185+1)</f>
        <v>4</v>
      </c>
      <c r="Y186" t="str">
        <f>VLOOKUP(A186,Klasses!$A$2:$B$100,2,FALSE)</f>
        <v>Boys 17/18</v>
      </c>
      <c r="Z186" t="s">
        <v>198</v>
      </c>
      <c r="AA186" t="str">
        <f>F186</f>
        <v>2B RACING TEAM</v>
      </c>
      <c r="AB186" t="str">
        <f>D186</f>
        <v>Maarten VERHOEVEN</v>
      </c>
    </row>
    <row r="187" spans="1:28" x14ac:dyDescent="0.25">
      <c r="A187" t="s">
        <v>44</v>
      </c>
      <c r="B187">
        <v>45767</v>
      </c>
      <c r="C187">
        <v>7</v>
      </c>
      <c r="D187" t="s">
        <v>169</v>
      </c>
      <c r="E187"/>
      <c r="F187" t="s">
        <v>118</v>
      </c>
      <c r="G187">
        <v>1</v>
      </c>
      <c r="H187">
        <v>1</v>
      </c>
      <c r="I187">
        <v>1</v>
      </c>
      <c r="L187">
        <v>1</v>
      </c>
      <c r="M187">
        <v>1</v>
      </c>
      <c r="N187" s="2">
        <v>43653</v>
      </c>
      <c r="O187">
        <f>COUNTIF($W$2:$W$5,W187)</f>
        <v>0</v>
      </c>
      <c r="P187">
        <f>VLOOKUP("M"&amp;TEXT(G187,"0"),Punten!$A$1:$E$37,5,FALSE)</f>
        <v>0</v>
      </c>
      <c r="Q187">
        <f>VLOOKUP("M"&amp;TEXT(H187,"0"),Punten!$A$1:$E$37,5,FALSE)</f>
        <v>0</v>
      </c>
      <c r="R187">
        <f>VLOOKUP("M"&amp;TEXT(I187,"0"),Punten!$A$1:$E$37,5,FALSE)</f>
        <v>0</v>
      </c>
      <c r="S187">
        <f>VLOOKUP("K"&amp;TEXT(M187,"0"),Punten!$A$1:$E$37,5,FALSE)</f>
        <v>0</v>
      </c>
      <c r="T187">
        <f>VLOOKUP("H"&amp;TEXT(L187,"0"),Punten!$A$1:$E$37,5,FALSE)</f>
        <v>0</v>
      </c>
      <c r="U187">
        <f>VLOOKUP("F"&amp;TEXT(M187,"0"),Punten!$A$2:$E$158,5,FALSE)</f>
        <v>20</v>
      </c>
      <c r="V187">
        <f>SUM(P187:U187)</f>
        <v>20</v>
      </c>
      <c r="W187" t="str">
        <f>N187&amp;A187</f>
        <v>43653G11</v>
      </c>
      <c r="X187">
        <f>IF(F186&lt;&gt;F187,1,X186+1)</f>
        <v>1</v>
      </c>
      <c r="Y187" t="str">
        <f>VLOOKUP(A187,Klasses!$A$2:$B$100,2,FALSE)</f>
        <v>Girls 11/12</v>
      </c>
      <c r="Z187" t="s">
        <v>198</v>
      </c>
      <c r="AA187" t="str">
        <f>F187</f>
        <v>BJORN WYNANTS BMX TEAM</v>
      </c>
      <c r="AB187" t="str">
        <f>D187</f>
        <v>Sanne LUMBEECK</v>
      </c>
    </row>
    <row r="188" spans="1:28" x14ac:dyDescent="0.25">
      <c r="A188" t="s">
        <v>41</v>
      </c>
      <c r="B188">
        <v>48601</v>
      </c>
      <c r="C188">
        <v>65</v>
      </c>
      <c r="D188" t="s">
        <v>147</v>
      </c>
      <c r="E188"/>
      <c r="F188" t="s">
        <v>118</v>
      </c>
      <c r="G188">
        <v>1</v>
      </c>
      <c r="H188">
        <v>1</v>
      </c>
      <c r="I188">
        <v>1</v>
      </c>
      <c r="L188">
        <v>3</v>
      </c>
      <c r="M188">
        <v>3</v>
      </c>
      <c r="N188" s="2">
        <v>43653</v>
      </c>
      <c r="O188">
        <f>COUNTIF($W$2:$W$5,W188)</f>
        <v>0</v>
      </c>
      <c r="P188">
        <f>VLOOKUP("M"&amp;TEXT(G188,"0"),Punten!$A$1:$E$37,5,FALSE)</f>
        <v>0</v>
      </c>
      <c r="Q188">
        <f>VLOOKUP("M"&amp;TEXT(H188,"0"),Punten!$A$1:$E$37,5,FALSE)</f>
        <v>0</v>
      </c>
      <c r="R188">
        <f>VLOOKUP("M"&amp;TEXT(I188,"0"),Punten!$A$1:$E$37,5,FALSE)</f>
        <v>0</v>
      </c>
      <c r="S188">
        <f>VLOOKUP("K"&amp;TEXT(M188,"0"),Punten!$A$1:$E$37,5,FALSE)</f>
        <v>0</v>
      </c>
      <c r="T188">
        <f>VLOOKUP("H"&amp;TEXT(L188,"0"),Punten!$A$1:$E$37,5,FALSE)</f>
        <v>0</v>
      </c>
      <c r="U188">
        <f>VLOOKUP("F"&amp;TEXT(M188,"0"),Punten!$A$2:$E$158,5,FALSE)</f>
        <v>13</v>
      </c>
      <c r="V188">
        <f>SUM(P188:U188)</f>
        <v>13</v>
      </c>
      <c r="W188" t="str">
        <f>N188&amp;A188</f>
        <v>43653B14</v>
      </c>
      <c r="X188">
        <f>IF(F187&lt;&gt;F188,1,X187+1)</f>
        <v>2</v>
      </c>
      <c r="Y188" t="str">
        <f>VLOOKUP(A188,Klasses!$A$2:$B$100,2,FALSE)</f>
        <v>Boys 14</v>
      </c>
      <c r="Z188" t="s">
        <v>198</v>
      </c>
      <c r="AA188" t="str">
        <f>F188</f>
        <v>BJORN WYNANTS BMX TEAM</v>
      </c>
      <c r="AB188" t="str">
        <f>D188</f>
        <v>Nathan DE FAUW</v>
      </c>
    </row>
    <row r="189" spans="1:28" x14ac:dyDescent="0.25">
      <c r="A189" t="s">
        <v>42</v>
      </c>
      <c r="B189">
        <v>45679</v>
      </c>
      <c r="C189">
        <v>76</v>
      </c>
      <c r="D189" t="s">
        <v>140</v>
      </c>
      <c r="E189"/>
      <c r="F189" t="s">
        <v>118</v>
      </c>
      <c r="G189">
        <v>1</v>
      </c>
      <c r="H189">
        <v>1</v>
      </c>
      <c r="I189">
        <v>1</v>
      </c>
      <c r="K189">
        <v>1</v>
      </c>
      <c r="L189">
        <v>4</v>
      </c>
      <c r="M189">
        <v>7</v>
      </c>
      <c r="N189" s="2">
        <v>43653</v>
      </c>
      <c r="O189">
        <f>COUNTIF($W$2:$W$5,W189)</f>
        <v>0</v>
      </c>
      <c r="P189">
        <f>VLOOKUP("M"&amp;TEXT(G189,"0"),Punten!$A$1:$E$37,5,FALSE)</f>
        <v>0</v>
      </c>
      <c r="Q189">
        <f>VLOOKUP("M"&amp;TEXT(H189,"0"),Punten!$A$1:$E$37,5,FALSE)</f>
        <v>0</v>
      </c>
      <c r="R189">
        <f>VLOOKUP("M"&amp;TEXT(I189,"0"),Punten!$A$1:$E$37,5,FALSE)</f>
        <v>0</v>
      </c>
      <c r="S189">
        <f>VLOOKUP("K"&amp;TEXT(M189,"0"),Punten!$A$1:$E$37,5,FALSE)</f>
        <v>0</v>
      </c>
      <c r="T189">
        <f>VLOOKUP("H"&amp;TEXT(L189,"0"),Punten!$A$1:$E$37,5,FALSE)</f>
        <v>0</v>
      </c>
      <c r="U189">
        <f>VLOOKUP("F"&amp;TEXT(M189,"0"),Punten!$A$2:$E$158,5,FALSE)</f>
        <v>6</v>
      </c>
      <c r="V189">
        <f>SUM(P189:U189)</f>
        <v>6</v>
      </c>
      <c r="W189" t="str">
        <f>N189&amp;A189</f>
        <v>43653B13</v>
      </c>
      <c r="X189">
        <f>IF(F188&lt;&gt;F189,1,X188+1)</f>
        <v>3</v>
      </c>
      <c r="Y189" t="str">
        <f>VLOOKUP(A189,Klasses!$A$2:$B$100,2,FALSE)</f>
        <v>Boys 13</v>
      </c>
      <c r="Z189" t="s">
        <v>198</v>
      </c>
      <c r="AA189" t="str">
        <f>F189</f>
        <v>BJORN WYNANTS BMX TEAM</v>
      </c>
      <c r="AB189" t="str">
        <f>D189</f>
        <v>Rune ROEFS</v>
      </c>
    </row>
    <row r="190" spans="1:28" x14ac:dyDescent="0.25">
      <c r="A190" t="s">
        <v>65</v>
      </c>
      <c r="B190">
        <v>51485</v>
      </c>
      <c r="C190">
        <v>44</v>
      </c>
      <c r="D190" t="s">
        <v>192</v>
      </c>
      <c r="E190"/>
      <c r="F190" t="s">
        <v>118</v>
      </c>
      <c r="G190">
        <v>1</v>
      </c>
      <c r="H190">
        <v>2</v>
      </c>
      <c r="I190">
        <v>2</v>
      </c>
      <c r="M190">
        <v>8</v>
      </c>
      <c r="N190" s="2">
        <v>43653</v>
      </c>
      <c r="O190">
        <f>COUNTIF($W$2:$W$5,W190)</f>
        <v>0</v>
      </c>
      <c r="P190">
        <f>VLOOKUP("M"&amp;TEXT(G190,"0"),Punten!$A$1:$E$37,5,FALSE)</f>
        <v>0</v>
      </c>
      <c r="Q190">
        <f>VLOOKUP("M"&amp;TEXT(H190,"0"),Punten!$A$1:$E$37,5,FALSE)</f>
        <v>0</v>
      </c>
      <c r="R190">
        <f>VLOOKUP("M"&amp;TEXT(I190,"0"),Punten!$A$1:$E$37,5,FALSE)</f>
        <v>0</v>
      </c>
      <c r="S190">
        <f>VLOOKUP("K"&amp;TEXT(M190,"0"),Punten!$A$1:$E$37,5,FALSE)</f>
        <v>0</v>
      </c>
      <c r="T190">
        <f>VLOOKUP("H"&amp;TEXT(L190,"0"),Punten!$A$1:$E$37,5,FALSE)</f>
        <v>0</v>
      </c>
      <c r="U190">
        <f>VLOOKUP("F"&amp;TEXT(M190,"0"),Punten!$A$2:$E$158,5,FALSE)</f>
        <v>5</v>
      </c>
      <c r="V190">
        <f>SUM(P190:U190)</f>
        <v>5</v>
      </c>
      <c r="W190" t="str">
        <f>N190&amp;A190</f>
        <v>43653ME</v>
      </c>
      <c r="X190">
        <f>IF(F189&lt;&gt;F190,1,X189+1)</f>
        <v>4</v>
      </c>
      <c r="Y190" t="str">
        <f>VLOOKUP(A190,Klasses!$A$2:$B$100,2,FALSE)</f>
        <v>Men Elite</v>
      </c>
      <c r="Z190" t="s">
        <v>198</v>
      </c>
      <c r="AA190" t="str">
        <f>F190</f>
        <v>BJORN WYNANTS BMX TEAM</v>
      </c>
      <c r="AB190" t="str">
        <f>D190</f>
        <v>Mathijn BOGAERT</v>
      </c>
    </row>
    <row r="191" spans="1:28" x14ac:dyDescent="0.25">
      <c r="A191" t="s">
        <v>47</v>
      </c>
      <c r="B191">
        <v>45815</v>
      </c>
      <c r="C191">
        <v>333</v>
      </c>
      <c r="D191" t="s">
        <v>109</v>
      </c>
      <c r="E191"/>
      <c r="F191" t="s">
        <v>110</v>
      </c>
      <c r="G191">
        <v>2</v>
      </c>
      <c r="H191">
        <v>3</v>
      </c>
      <c r="I191">
        <v>4</v>
      </c>
      <c r="L191">
        <v>4</v>
      </c>
      <c r="M191">
        <v>4</v>
      </c>
      <c r="N191" s="2">
        <v>43653</v>
      </c>
      <c r="O191">
        <f>COUNTIF($W$2:$W$5,W191)</f>
        <v>0</v>
      </c>
      <c r="P191">
        <f>VLOOKUP("M"&amp;TEXT(G191,"0"),Punten!$A$1:$E$37,5,FALSE)</f>
        <v>0</v>
      </c>
      <c r="Q191">
        <f>VLOOKUP("M"&amp;TEXT(H191,"0"),Punten!$A$1:$E$37,5,FALSE)</f>
        <v>0</v>
      </c>
      <c r="R191">
        <f>VLOOKUP("M"&amp;TEXT(I191,"0"),Punten!$A$1:$E$37,5,FALSE)</f>
        <v>0</v>
      </c>
      <c r="S191">
        <f>VLOOKUP("K"&amp;TEXT(M191,"0"),Punten!$A$1:$E$37,5,FALSE)</f>
        <v>0</v>
      </c>
      <c r="T191">
        <f>VLOOKUP("H"&amp;TEXT(L191,"0"),Punten!$A$1:$E$37,5,FALSE)</f>
        <v>0</v>
      </c>
      <c r="U191">
        <f>VLOOKUP("F"&amp;TEXT(M191,"0"),Punten!$A$2:$E$158,5,FALSE)</f>
        <v>11</v>
      </c>
      <c r="V191">
        <f>SUM(P191:U191)</f>
        <v>11</v>
      </c>
      <c r="W191" t="str">
        <f>N191&amp;A191</f>
        <v>43653D05</v>
      </c>
      <c r="X191">
        <f>IF(F190&lt;&gt;F191,1,X190+1)</f>
        <v>1</v>
      </c>
      <c r="Y191" t="str">
        <f>VLOOKUP(A191,Klasses!$A$2:$B$100,2,FALSE)</f>
        <v>Dames Cruisers</v>
      </c>
      <c r="Z191" t="s">
        <v>198</v>
      </c>
      <c r="AA191" t="str">
        <f>F191</f>
        <v>BMX TEAM CRUPI BELGIUM</v>
      </c>
      <c r="AB191" t="str">
        <f>D191</f>
        <v>Gaëtane MEERTS</v>
      </c>
    </row>
    <row r="192" spans="1:28" x14ac:dyDescent="0.25">
      <c r="A192" t="s">
        <v>41</v>
      </c>
      <c r="B192">
        <v>45810</v>
      </c>
      <c r="C192">
        <v>28</v>
      </c>
      <c r="D192" t="s">
        <v>145</v>
      </c>
      <c r="E192"/>
      <c r="F192" t="s">
        <v>110</v>
      </c>
      <c r="G192">
        <v>1</v>
      </c>
      <c r="H192">
        <v>1</v>
      </c>
      <c r="I192">
        <v>4</v>
      </c>
      <c r="L192">
        <v>8</v>
      </c>
      <c r="N192" s="2">
        <v>43653</v>
      </c>
      <c r="O192">
        <f>COUNTIF($W$2:$W$5,W192)</f>
        <v>0</v>
      </c>
      <c r="P192">
        <f>VLOOKUP("M"&amp;TEXT(G192,"0"),Punten!$A$1:$E$37,5,FALSE)</f>
        <v>0</v>
      </c>
      <c r="Q192">
        <f>VLOOKUP("M"&amp;TEXT(H192,"0"),Punten!$A$1:$E$37,5,FALSE)</f>
        <v>0</v>
      </c>
      <c r="R192">
        <f>VLOOKUP("M"&amp;TEXT(I192,"0"),Punten!$A$1:$E$37,5,FALSE)</f>
        <v>0</v>
      </c>
      <c r="S192">
        <f>VLOOKUP("K"&amp;TEXT(M192,"0"),Punten!$A$1:$E$37,5,FALSE)</f>
        <v>0</v>
      </c>
      <c r="T192">
        <f>VLOOKUP("H"&amp;TEXT(L192,"0"),Punten!$A$1:$E$37,5,FALSE)</f>
        <v>0</v>
      </c>
      <c r="U192">
        <f>VLOOKUP("F"&amp;TEXT(M192,"0"),Punten!$A$2:$E$158,5,FALSE)</f>
        <v>0</v>
      </c>
      <c r="V192">
        <f>SUM(P192:U192)</f>
        <v>0</v>
      </c>
      <c r="W192" t="str">
        <f>N192&amp;A192</f>
        <v>43653B14</v>
      </c>
      <c r="X192">
        <f>IF(F191&lt;&gt;F192,1,X191+1)</f>
        <v>2</v>
      </c>
      <c r="Y192" t="str">
        <f>VLOOKUP(A192,Klasses!$A$2:$B$100,2,FALSE)</f>
        <v>Boys 14</v>
      </c>
      <c r="Z192" t="s">
        <v>198</v>
      </c>
      <c r="AA192" t="str">
        <f>F192</f>
        <v>BMX TEAM CRUPI BELGIUM</v>
      </c>
      <c r="AB192" t="str">
        <f>D192</f>
        <v>Kjell DE SCHEPPER</v>
      </c>
    </row>
    <row r="193" spans="1:28" x14ac:dyDescent="0.25">
      <c r="A193" t="s">
        <v>47</v>
      </c>
      <c r="B193">
        <v>45818</v>
      </c>
      <c r="C193">
        <v>25</v>
      </c>
      <c r="D193" t="s">
        <v>112</v>
      </c>
      <c r="E193"/>
      <c r="F193" t="s">
        <v>110</v>
      </c>
      <c r="G193">
        <v>5</v>
      </c>
      <c r="H193">
        <v>4</v>
      </c>
      <c r="I193">
        <v>7</v>
      </c>
      <c r="L193">
        <v>7</v>
      </c>
      <c r="N193" s="2">
        <v>43653</v>
      </c>
      <c r="O193">
        <f>COUNTIF($W$2:$W$5,W193)</f>
        <v>0</v>
      </c>
      <c r="P193">
        <f>VLOOKUP("M"&amp;TEXT(G193,"0"),Punten!$A$1:$E$37,5,FALSE)</f>
        <v>0</v>
      </c>
      <c r="Q193">
        <f>VLOOKUP("M"&amp;TEXT(H193,"0"),Punten!$A$1:$E$37,5,FALSE)</f>
        <v>0</v>
      </c>
      <c r="R193">
        <f>VLOOKUP("M"&amp;TEXT(I193,"0"),Punten!$A$1:$E$37,5,FALSE)</f>
        <v>0</v>
      </c>
      <c r="S193">
        <f>VLOOKUP("K"&amp;TEXT(M193,"0"),Punten!$A$1:$E$37,5,FALSE)</f>
        <v>0</v>
      </c>
      <c r="T193">
        <f>VLOOKUP("H"&amp;TEXT(L193,"0"),Punten!$A$1:$E$37,5,FALSE)</f>
        <v>0</v>
      </c>
      <c r="U193">
        <f>VLOOKUP("F"&amp;TEXT(M193,"0"),Punten!$A$2:$E$158,5,FALSE)</f>
        <v>0</v>
      </c>
      <c r="V193">
        <f>SUM(P193:U193)</f>
        <v>0</v>
      </c>
      <c r="W193" t="str">
        <f>N193&amp;A193</f>
        <v>43653D05</v>
      </c>
      <c r="X193">
        <f>IF(F192&lt;&gt;F193,1,X192+1)</f>
        <v>3</v>
      </c>
      <c r="Y193" t="str">
        <f>VLOOKUP(A193,Klasses!$A$2:$B$100,2,FALSE)</f>
        <v>Dames Cruisers</v>
      </c>
      <c r="Z193" t="s">
        <v>198</v>
      </c>
      <c r="AA193" t="str">
        <f>F193</f>
        <v>BMX TEAM CRUPI BELGIUM</v>
      </c>
      <c r="AB193" t="str">
        <f>D193</f>
        <v>Amber WILLEM</v>
      </c>
    </row>
    <row r="194" spans="1:28" x14ac:dyDescent="0.25">
      <c r="A194" t="s">
        <v>45</v>
      </c>
      <c r="B194">
        <v>53622</v>
      </c>
      <c r="C194">
        <v>39</v>
      </c>
      <c r="D194" t="s">
        <v>171</v>
      </c>
      <c r="E194"/>
      <c r="F194" t="s">
        <v>110</v>
      </c>
      <c r="G194">
        <v>6</v>
      </c>
      <c r="H194">
        <v>6</v>
      </c>
      <c r="I194">
        <v>2</v>
      </c>
      <c r="N194" s="2">
        <v>43653</v>
      </c>
      <c r="O194">
        <f>COUNTIF($W$2:$W$5,W194)</f>
        <v>0</v>
      </c>
      <c r="P194">
        <f>VLOOKUP("M"&amp;TEXT(G194,"0"),Punten!$A$1:$E$37,5,FALSE)</f>
        <v>0</v>
      </c>
      <c r="Q194">
        <f>VLOOKUP("M"&amp;TEXT(H194,"0"),Punten!$A$1:$E$37,5,FALSE)</f>
        <v>0</v>
      </c>
      <c r="R194">
        <f>VLOOKUP("M"&amp;TEXT(I194,"0"),Punten!$A$1:$E$37,5,FALSE)</f>
        <v>0</v>
      </c>
      <c r="S194">
        <f>VLOOKUP("K"&amp;TEXT(M194,"0"),Punten!$A$1:$E$37,5,FALSE)</f>
        <v>0</v>
      </c>
      <c r="T194">
        <f>VLOOKUP("H"&amp;TEXT(L194,"0"),Punten!$A$1:$E$37,5,FALSE)</f>
        <v>0</v>
      </c>
      <c r="U194">
        <f>VLOOKUP("F"&amp;TEXT(M194,"0"),Punten!$A$2:$E$158,5,FALSE)</f>
        <v>0</v>
      </c>
      <c r="V194">
        <f>SUM(P194:U194)</f>
        <v>0</v>
      </c>
      <c r="W194" t="str">
        <f>N194&amp;A194</f>
        <v>43653G13</v>
      </c>
      <c r="X194">
        <f>IF(F193&lt;&gt;F194,1,X193+1)</f>
        <v>4</v>
      </c>
      <c r="Y194" t="str">
        <f>VLOOKUP(A194,Klasses!$A$2:$B$100,2,FALSE)</f>
        <v>Girls 13/14</v>
      </c>
      <c r="Z194" t="s">
        <v>198</v>
      </c>
      <c r="AA194" t="str">
        <f>F194</f>
        <v>BMX TEAM CRUPI BELGIUM</v>
      </c>
      <c r="AB194" t="str">
        <f>D194</f>
        <v>Aukje BELMANS</v>
      </c>
    </row>
    <row r="195" spans="1:28" x14ac:dyDescent="0.25">
      <c r="A195" t="s">
        <v>72</v>
      </c>
      <c r="B195">
        <v>45838</v>
      </c>
      <c r="C195">
        <v>15</v>
      </c>
      <c r="D195" t="s">
        <v>80</v>
      </c>
      <c r="E195"/>
      <c r="F195" t="s">
        <v>81</v>
      </c>
      <c r="G195">
        <v>1</v>
      </c>
      <c r="H195">
        <v>1</v>
      </c>
      <c r="I195">
        <v>1</v>
      </c>
      <c r="M195">
        <v>1</v>
      </c>
      <c r="N195" s="2">
        <v>43653</v>
      </c>
      <c r="O195">
        <f>COUNTIF($W$2:$W$5,W195)</f>
        <v>0</v>
      </c>
      <c r="P195">
        <f>VLOOKUP("M"&amp;TEXT(G195,"0"),Punten!$A$1:$E$37,5,FALSE)</f>
        <v>0</v>
      </c>
      <c r="Q195">
        <f>VLOOKUP("M"&amp;TEXT(H195,"0"),Punten!$A$1:$E$37,5,FALSE)</f>
        <v>0</v>
      </c>
      <c r="R195">
        <f>VLOOKUP("M"&amp;TEXT(I195,"0"),Punten!$A$1:$E$37,5,FALSE)</f>
        <v>0</v>
      </c>
      <c r="S195">
        <f>VLOOKUP("K"&amp;TEXT(M195,"0"),Punten!$A$1:$E$37,5,FALSE)</f>
        <v>0</v>
      </c>
      <c r="T195">
        <f>VLOOKUP("H"&amp;TEXT(L195,"0"),Punten!$A$1:$E$37,5,FALSE)</f>
        <v>0</v>
      </c>
      <c r="U195">
        <f>VLOOKUP("F"&amp;TEXT(M195,"0"),Punten!$A$2:$E$158,5,FALSE)</f>
        <v>20</v>
      </c>
      <c r="V195">
        <f>SUM(P195:U195)</f>
        <v>20</v>
      </c>
      <c r="W195" t="str">
        <f>N195&amp;A195</f>
        <v>43653C29</v>
      </c>
      <c r="X195">
        <f>IF(F194&lt;&gt;F195,1,X194+1)</f>
        <v>1</v>
      </c>
      <c r="Y195" t="str">
        <f>VLOOKUP(A195,Klasses!$A$2:$B$100,2,FALSE)</f>
        <v>Cruisers 17-29 jaar</v>
      </c>
      <c r="Z195" t="s">
        <v>198</v>
      </c>
      <c r="AA195" t="str">
        <f>F195</f>
        <v>BMXEMOTION TEAM</v>
      </c>
      <c r="AB195" t="str">
        <f>D195</f>
        <v>Robbe VERSCHUEREN</v>
      </c>
    </row>
    <row r="196" spans="1:28" x14ac:dyDescent="0.25">
      <c r="A196" t="s">
        <v>248</v>
      </c>
      <c r="B196">
        <v>45786</v>
      </c>
      <c r="C196">
        <v>56</v>
      </c>
      <c r="D196" t="s">
        <v>157</v>
      </c>
      <c r="E196"/>
      <c r="F196" t="s">
        <v>81</v>
      </c>
      <c r="G196">
        <v>3</v>
      </c>
      <c r="H196">
        <v>1</v>
      </c>
      <c r="I196">
        <v>2</v>
      </c>
      <c r="M196">
        <v>2</v>
      </c>
      <c r="N196" s="2">
        <v>43653</v>
      </c>
      <c r="O196">
        <f>COUNTIF($W$2:$W$5,W196)</f>
        <v>0</v>
      </c>
      <c r="P196">
        <f>VLOOKUP("M"&amp;TEXT(G196,"0"),Punten!$A$1:$E$37,5,FALSE)</f>
        <v>0</v>
      </c>
      <c r="Q196">
        <f>VLOOKUP("M"&amp;TEXT(H196,"0"),Punten!$A$1:$E$37,5,FALSE)</f>
        <v>0</v>
      </c>
      <c r="R196">
        <f>VLOOKUP("M"&amp;TEXT(I196,"0"),Punten!$A$1:$E$37,5,FALSE)</f>
        <v>0</v>
      </c>
      <c r="S196">
        <f>VLOOKUP("K"&amp;TEXT(M196,"0"),Punten!$A$1:$E$37,5,FALSE)</f>
        <v>0</v>
      </c>
      <c r="T196">
        <f>VLOOKUP("H"&amp;TEXT(L196,"0"),Punten!$A$1:$E$37,5,FALSE)</f>
        <v>0</v>
      </c>
      <c r="U196">
        <f>VLOOKUP("F"&amp;TEXT(M196,"0"),Punten!$A$2:$E$158,5,FALSE)</f>
        <v>16</v>
      </c>
      <c r="V196">
        <f>SUM(P196:U196)</f>
        <v>16</v>
      </c>
      <c r="W196" t="str">
        <f>N196&amp;A196</f>
        <v>43653B16</v>
      </c>
      <c r="X196">
        <f>IF(F195&lt;&gt;F196,1,X195+1)</f>
        <v>2</v>
      </c>
      <c r="Y196" t="s">
        <v>262</v>
      </c>
      <c r="Z196" t="s">
        <v>198</v>
      </c>
      <c r="AA196" t="str">
        <f>F196</f>
        <v>BMXEMOTION TEAM</v>
      </c>
      <c r="AB196" t="str">
        <f>D196</f>
        <v>Arno BRAEKEN</v>
      </c>
    </row>
    <row r="197" spans="1:28" x14ac:dyDescent="0.25">
      <c r="A197" t="s">
        <v>39</v>
      </c>
      <c r="B197">
        <v>45820</v>
      </c>
      <c r="C197">
        <v>26</v>
      </c>
      <c r="D197" t="s">
        <v>191</v>
      </c>
      <c r="E197"/>
      <c r="F197" t="s">
        <v>81</v>
      </c>
      <c r="G197">
        <v>1</v>
      </c>
      <c r="H197">
        <v>1</v>
      </c>
      <c r="I197">
        <v>1</v>
      </c>
      <c r="K197">
        <v>1</v>
      </c>
      <c r="L197">
        <v>2</v>
      </c>
      <c r="M197">
        <v>3</v>
      </c>
      <c r="N197" s="2">
        <v>43653</v>
      </c>
      <c r="O197">
        <f>COUNTIF($W$2:$W$5,W197)</f>
        <v>0</v>
      </c>
      <c r="P197">
        <f>VLOOKUP("M"&amp;TEXT(G197,"0"),Punten!$A$1:$E$37,5,FALSE)</f>
        <v>0</v>
      </c>
      <c r="Q197">
        <f>VLOOKUP("M"&amp;TEXT(H197,"0"),Punten!$A$1:$E$37,5,FALSE)</f>
        <v>0</v>
      </c>
      <c r="R197">
        <f>VLOOKUP("M"&amp;TEXT(I197,"0"),Punten!$A$1:$E$37,5,FALSE)</f>
        <v>0</v>
      </c>
      <c r="S197">
        <f>VLOOKUP("K"&amp;TEXT(M197,"0"),Punten!$A$1:$E$37,5,FALSE)</f>
        <v>0</v>
      </c>
      <c r="T197">
        <f>VLOOKUP("H"&amp;TEXT(L197,"0"),Punten!$A$1:$E$37,5,FALSE)</f>
        <v>0</v>
      </c>
      <c r="U197">
        <f>VLOOKUP("F"&amp;TEXT(M197,"0"),Punten!$A$2:$E$158,5,FALSE)</f>
        <v>13</v>
      </c>
      <c r="V197">
        <f>SUM(P197:U197)</f>
        <v>13</v>
      </c>
      <c r="W197" t="str">
        <f>N197&amp;A197</f>
        <v>43653B17</v>
      </c>
      <c r="X197">
        <f>IF(F196&lt;&gt;F197,1,X196+1)</f>
        <v>3</v>
      </c>
      <c r="Y197" t="str">
        <f>VLOOKUP(A197,Klasses!$A$2:$B$100,2,FALSE)</f>
        <v>Boys 17/18</v>
      </c>
      <c r="Z197" t="s">
        <v>198</v>
      </c>
      <c r="AA197" t="str">
        <f>F197</f>
        <v>BMXEMOTION TEAM</v>
      </c>
      <c r="AB197" t="str">
        <f>D197</f>
        <v>Rico VAN DE VOORDE</v>
      </c>
    </row>
    <row r="198" spans="1:28" x14ac:dyDescent="0.25">
      <c r="A198" t="s">
        <v>40</v>
      </c>
      <c r="B198">
        <v>930</v>
      </c>
      <c r="C198">
        <v>151</v>
      </c>
      <c r="D198" t="s">
        <v>230</v>
      </c>
      <c r="E198"/>
      <c r="F198" t="s">
        <v>81</v>
      </c>
      <c r="G198">
        <v>3</v>
      </c>
      <c r="H198">
        <v>2</v>
      </c>
      <c r="I198">
        <v>1</v>
      </c>
      <c r="L198">
        <v>4</v>
      </c>
      <c r="M198">
        <v>7</v>
      </c>
      <c r="N198" s="2">
        <v>43653</v>
      </c>
      <c r="O198">
        <f>COUNTIF($W$2:$W$5,W198)</f>
        <v>0</v>
      </c>
      <c r="P198">
        <f>VLOOKUP("M"&amp;TEXT(G198,"0"),Punten!$A$1:$E$37,5,FALSE)</f>
        <v>0</v>
      </c>
      <c r="Q198">
        <f>VLOOKUP("M"&amp;TEXT(H198,"0"),Punten!$A$1:$E$37,5,FALSE)</f>
        <v>0</v>
      </c>
      <c r="R198">
        <f>VLOOKUP("M"&amp;TEXT(I198,"0"),Punten!$A$1:$E$37,5,FALSE)</f>
        <v>0</v>
      </c>
      <c r="S198">
        <f>VLOOKUP("K"&amp;TEXT(M198,"0"),Punten!$A$1:$E$37,5,FALSE)</f>
        <v>0</v>
      </c>
      <c r="T198">
        <f>VLOOKUP("H"&amp;TEXT(L198,"0"),Punten!$A$1:$E$37,5,FALSE)</f>
        <v>0</v>
      </c>
      <c r="U198">
        <f>VLOOKUP("F"&amp;TEXT(M198,"0"),Punten!$A$2:$E$158,5,FALSE)</f>
        <v>6</v>
      </c>
      <c r="V198">
        <f>SUM(P198:U198)</f>
        <v>6</v>
      </c>
      <c r="W198" t="str">
        <f>N198&amp;A198</f>
        <v>43653B15</v>
      </c>
      <c r="X198">
        <f>IF(F197&lt;&gt;F198,1,X197+1)</f>
        <v>4</v>
      </c>
      <c r="Y198" t="str">
        <f>VLOOKUP(A198,Klasses!$A$2:$B$100,2,FALSE)</f>
        <v>Boys 15/16</v>
      </c>
      <c r="Z198" t="s">
        <v>198</v>
      </c>
      <c r="AA198" t="str">
        <f>F198</f>
        <v>BMXEMOTION TEAM</v>
      </c>
      <c r="AB198" t="str">
        <f>D198</f>
        <v>Owen MIELCZAREK</v>
      </c>
    </row>
    <row r="199" spans="1:28" x14ac:dyDescent="0.25">
      <c r="A199" t="s">
        <v>47</v>
      </c>
      <c r="B199">
        <v>45762</v>
      </c>
      <c r="C199">
        <v>31</v>
      </c>
      <c r="D199" t="s">
        <v>114</v>
      </c>
      <c r="E199"/>
      <c r="F199" t="s">
        <v>105</v>
      </c>
      <c r="G199">
        <v>1</v>
      </c>
      <c r="H199">
        <v>2</v>
      </c>
      <c r="I199">
        <v>1</v>
      </c>
      <c r="L199">
        <v>2</v>
      </c>
      <c r="M199">
        <v>2</v>
      </c>
      <c r="N199" s="2">
        <v>43653</v>
      </c>
      <c r="O199">
        <f>COUNTIF($W$2:$W$5,W199)</f>
        <v>0</v>
      </c>
      <c r="P199">
        <f>VLOOKUP("M"&amp;TEXT(G199,"0"),Punten!$A$1:$E$37,5,FALSE)</f>
        <v>0</v>
      </c>
      <c r="Q199">
        <f>VLOOKUP("M"&amp;TEXT(H199,"0"),Punten!$A$1:$E$37,5,FALSE)</f>
        <v>0</v>
      </c>
      <c r="R199">
        <f>VLOOKUP("M"&amp;TEXT(I199,"0"),Punten!$A$1:$E$37,5,FALSE)</f>
        <v>0</v>
      </c>
      <c r="S199">
        <f>VLOOKUP("K"&amp;TEXT(M199,"0"),Punten!$A$1:$E$37,5,FALSE)</f>
        <v>0</v>
      </c>
      <c r="T199">
        <f>VLOOKUP("H"&amp;TEXT(L199,"0"),Punten!$A$1:$E$37,5,FALSE)</f>
        <v>0</v>
      </c>
      <c r="U199">
        <f>VLOOKUP("F"&amp;TEXT(M199,"0"),Punten!$A$2:$E$158,5,FALSE)</f>
        <v>16</v>
      </c>
      <c r="V199">
        <f>SUM(P199:U199)</f>
        <v>16</v>
      </c>
      <c r="W199" t="str">
        <f>N199&amp;A199</f>
        <v>43653D05</v>
      </c>
      <c r="X199">
        <f>IF(F198&lt;&gt;F199,1,X198+1)</f>
        <v>1</v>
      </c>
      <c r="Y199" t="str">
        <f>VLOOKUP(A199,Klasses!$A$2:$B$100,2,FALSE)</f>
        <v>Dames Cruisers</v>
      </c>
      <c r="Z199" t="s">
        <v>198</v>
      </c>
      <c r="AA199" t="str">
        <f>F199</f>
        <v>DARE2RACE BMX TEAM</v>
      </c>
      <c r="AB199" t="str">
        <f>D199</f>
        <v>Femke VERELST</v>
      </c>
    </row>
    <row r="200" spans="1:28" x14ac:dyDescent="0.25">
      <c r="A200" t="s">
        <v>45</v>
      </c>
      <c r="B200">
        <v>45755</v>
      </c>
      <c r="C200">
        <v>43</v>
      </c>
      <c r="D200" t="s">
        <v>214</v>
      </c>
      <c r="E200"/>
      <c r="F200" t="s">
        <v>105</v>
      </c>
      <c r="G200">
        <v>2</v>
      </c>
      <c r="H200">
        <v>2</v>
      </c>
      <c r="I200">
        <v>3</v>
      </c>
      <c r="M200">
        <v>2</v>
      </c>
      <c r="N200" s="2">
        <v>43653</v>
      </c>
      <c r="O200">
        <f>COUNTIF($W$2:$W$5,W200)</f>
        <v>0</v>
      </c>
      <c r="P200">
        <f>VLOOKUP("M"&amp;TEXT(G200,"0"),Punten!$A$1:$E$37,5,FALSE)</f>
        <v>0</v>
      </c>
      <c r="Q200">
        <f>VLOOKUP("M"&amp;TEXT(H200,"0"),Punten!$A$1:$E$37,5,FALSE)</f>
        <v>0</v>
      </c>
      <c r="R200">
        <f>VLOOKUP("M"&amp;TEXT(I200,"0"),Punten!$A$1:$E$37,5,FALSE)</f>
        <v>0</v>
      </c>
      <c r="S200">
        <f>VLOOKUP("K"&amp;TEXT(M200,"0"),Punten!$A$1:$E$37,5,FALSE)</f>
        <v>0</v>
      </c>
      <c r="T200">
        <f>VLOOKUP("H"&amp;TEXT(L200,"0"),Punten!$A$1:$E$37,5,FALSE)</f>
        <v>0</v>
      </c>
      <c r="U200">
        <f>VLOOKUP("F"&amp;TEXT(M200,"0"),Punten!$A$2:$E$158,5,FALSE)</f>
        <v>16</v>
      </c>
      <c r="V200">
        <f>SUM(P200:U200)</f>
        <v>16</v>
      </c>
      <c r="W200" t="str">
        <f>N200&amp;A200</f>
        <v>43653G13</v>
      </c>
      <c r="X200">
        <f>IF(F199&lt;&gt;F200,1,X199+1)</f>
        <v>2</v>
      </c>
      <c r="Y200" t="str">
        <f>VLOOKUP(A200,Klasses!$A$2:$B$100,2,FALSE)</f>
        <v>Girls 13/14</v>
      </c>
      <c r="Z200" t="s">
        <v>198</v>
      </c>
      <c r="AA200" t="str">
        <f>F200</f>
        <v>DARE2RACE BMX TEAM</v>
      </c>
      <c r="AB200" t="str">
        <f>D200</f>
        <v>Merel VAN GASTEL</v>
      </c>
    </row>
    <row r="201" spans="1:28" x14ac:dyDescent="0.25">
      <c r="A201" t="s">
        <v>257</v>
      </c>
      <c r="B201">
        <v>45666</v>
      </c>
      <c r="C201">
        <v>333</v>
      </c>
      <c r="D201" t="s">
        <v>254</v>
      </c>
      <c r="E201"/>
      <c r="F201" t="s">
        <v>105</v>
      </c>
      <c r="G201">
        <v>2</v>
      </c>
      <c r="H201">
        <v>2</v>
      </c>
      <c r="I201">
        <v>8</v>
      </c>
      <c r="M201">
        <v>3</v>
      </c>
      <c r="N201" s="2">
        <v>43653</v>
      </c>
      <c r="O201">
        <f>COUNTIF($W$2:$W$5,W201)</f>
        <v>0</v>
      </c>
      <c r="P201">
        <f>VLOOKUP("M"&amp;TEXT(G201,"0"),Punten!$A$1:$E$37,5,FALSE)</f>
        <v>0</v>
      </c>
      <c r="Q201">
        <f>VLOOKUP("M"&amp;TEXT(H201,"0"),Punten!$A$1:$E$37,5,FALSE)</f>
        <v>0</v>
      </c>
      <c r="R201">
        <f>VLOOKUP("M"&amp;TEXT(I201,"0"),Punten!$A$1:$E$37,5,FALSE)</f>
        <v>0</v>
      </c>
      <c r="S201">
        <f>VLOOKUP("K"&amp;TEXT(M201,"0"),Punten!$A$1:$E$37,5,FALSE)</f>
        <v>0</v>
      </c>
      <c r="T201">
        <f>VLOOKUP("H"&amp;TEXT(L201,"0"),Punten!$A$1:$E$37,5,FALSE)</f>
        <v>0</v>
      </c>
      <c r="U201">
        <f>VLOOKUP("F"&amp;TEXT(M201,"0"),Punten!$A$2:$E$158,5,FALSE)</f>
        <v>13</v>
      </c>
      <c r="V201">
        <f>SUM(P201:U201)</f>
        <v>13</v>
      </c>
      <c r="W201" t="str">
        <f>N201&amp;A201</f>
        <v>43653MJ</v>
      </c>
      <c r="X201">
        <f>IF(F200&lt;&gt;F201,1,X200+1)</f>
        <v>3</v>
      </c>
      <c r="Y201" t="s">
        <v>261</v>
      </c>
      <c r="Z201" t="s">
        <v>198</v>
      </c>
      <c r="AA201" t="str">
        <f>F201</f>
        <v>DARE2RACE BMX TEAM</v>
      </c>
      <c r="AB201" t="str">
        <f>D201</f>
        <v>Robbe DENS</v>
      </c>
    </row>
    <row r="202" spans="1:28" x14ac:dyDescent="0.25">
      <c r="A202" t="s">
        <v>42</v>
      </c>
      <c r="B202">
        <v>45759</v>
      </c>
      <c r="C202">
        <v>72</v>
      </c>
      <c r="D202" t="s">
        <v>130</v>
      </c>
      <c r="E202"/>
      <c r="F202" t="s">
        <v>105</v>
      </c>
      <c r="G202">
        <v>1</v>
      </c>
      <c r="H202">
        <v>1</v>
      </c>
      <c r="I202">
        <v>2</v>
      </c>
      <c r="K202">
        <v>2</v>
      </c>
      <c r="L202">
        <v>2</v>
      </c>
      <c r="M202">
        <v>4</v>
      </c>
      <c r="N202" s="2">
        <v>43653</v>
      </c>
      <c r="O202">
        <f>COUNTIF($W$2:$W$5,W202)</f>
        <v>0</v>
      </c>
      <c r="P202">
        <f>VLOOKUP("M"&amp;TEXT(G202,"0"),Punten!$A$1:$E$37,5,FALSE)</f>
        <v>0</v>
      </c>
      <c r="Q202">
        <f>VLOOKUP("M"&amp;TEXT(H202,"0"),Punten!$A$1:$E$37,5,FALSE)</f>
        <v>0</v>
      </c>
      <c r="R202">
        <f>VLOOKUP("M"&amp;TEXT(I202,"0"),Punten!$A$1:$E$37,5,FALSE)</f>
        <v>0</v>
      </c>
      <c r="S202">
        <f>VLOOKUP("K"&amp;TEXT(M202,"0"),Punten!$A$1:$E$37,5,FALSE)</f>
        <v>0</v>
      </c>
      <c r="T202">
        <f>VLOOKUP("H"&amp;TEXT(L202,"0"),Punten!$A$1:$E$37,5,FALSE)</f>
        <v>0</v>
      </c>
      <c r="U202">
        <f>VLOOKUP("F"&amp;TEXT(M202,"0"),Punten!$A$2:$E$158,5,FALSE)</f>
        <v>11</v>
      </c>
      <c r="V202">
        <f>SUM(P202:U202)</f>
        <v>11</v>
      </c>
      <c r="W202" t="str">
        <f>N202&amp;A202</f>
        <v>43653B13</v>
      </c>
      <c r="X202">
        <f>IF(F201&lt;&gt;F202,1,X201+1)</f>
        <v>4</v>
      </c>
      <c r="Y202" t="str">
        <f>VLOOKUP(A202,Klasses!$A$2:$B$100,2,FALSE)</f>
        <v>Boys 13</v>
      </c>
      <c r="Z202" t="s">
        <v>198</v>
      </c>
      <c r="AA202" t="str">
        <f>F202</f>
        <v>DARE2RACE BMX TEAM</v>
      </c>
      <c r="AB202" t="str">
        <f>D202</f>
        <v>Senne VERELST</v>
      </c>
    </row>
    <row r="203" spans="1:28" x14ac:dyDescent="0.25">
      <c r="A203" t="s">
        <v>45</v>
      </c>
      <c r="B203">
        <v>48043</v>
      </c>
      <c r="C203">
        <v>31</v>
      </c>
      <c r="D203" t="s">
        <v>172</v>
      </c>
      <c r="E203"/>
      <c r="F203" t="s">
        <v>92</v>
      </c>
      <c r="G203">
        <v>3</v>
      </c>
      <c r="H203">
        <v>4</v>
      </c>
      <c r="I203">
        <v>3</v>
      </c>
      <c r="M203">
        <v>4</v>
      </c>
      <c r="N203" s="2">
        <v>43653</v>
      </c>
      <c r="O203">
        <f>COUNTIF($W$2:$W$5,W203)</f>
        <v>0</v>
      </c>
      <c r="P203">
        <f>VLOOKUP("M"&amp;TEXT(G203,"0"),Punten!$A$1:$E$37,5,FALSE)</f>
        <v>0</v>
      </c>
      <c r="Q203">
        <f>VLOOKUP("M"&amp;TEXT(H203,"0"),Punten!$A$1:$E$37,5,FALSE)</f>
        <v>0</v>
      </c>
      <c r="R203">
        <f>VLOOKUP("M"&amp;TEXT(I203,"0"),Punten!$A$1:$E$37,5,FALSE)</f>
        <v>0</v>
      </c>
      <c r="S203">
        <f>VLOOKUP("K"&amp;TEXT(M203,"0"),Punten!$A$1:$E$37,5,FALSE)</f>
        <v>0</v>
      </c>
      <c r="T203">
        <f>VLOOKUP("H"&amp;TEXT(L203,"0"),Punten!$A$1:$E$37,5,FALSE)</f>
        <v>0</v>
      </c>
      <c r="U203">
        <f>VLOOKUP("F"&amp;TEXT(M203,"0"),Punten!$A$2:$E$158,5,FALSE)</f>
        <v>11</v>
      </c>
      <c r="V203">
        <f>SUM(P203:U203)</f>
        <v>11</v>
      </c>
      <c r="W203" t="str">
        <f>N203&amp;A203</f>
        <v>43653G13</v>
      </c>
      <c r="X203">
        <f>IF(F202&lt;&gt;F203,1,X202+1)</f>
        <v>1</v>
      </c>
      <c r="Y203" t="str">
        <f>VLOOKUP(A203,Klasses!$A$2:$B$100,2,FALSE)</f>
        <v>Girls 13/14</v>
      </c>
      <c r="Z203" t="s">
        <v>198</v>
      </c>
      <c r="AA203" t="str">
        <f>F203</f>
        <v>FRITS BMX BELGIUM</v>
      </c>
      <c r="AB203" t="str">
        <f>D203</f>
        <v>Britt HUYBRECHTS</v>
      </c>
    </row>
    <row r="204" spans="1:28" x14ac:dyDescent="0.25">
      <c r="A204" t="s">
        <v>42</v>
      </c>
      <c r="B204">
        <v>48036</v>
      </c>
      <c r="C204">
        <v>94</v>
      </c>
      <c r="D204" t="s">
        <v>134</v>
      </c>
      <c r="E204"/>
      <c r="F204" t="s">
        <v>92</v>
      </c>
      <c r="G204">
        <v>2</v>
      </c>
      <c r="H204">
        <v>1</v>
      </c>
      <c r="I204">
        <v>1</v>
      </c>
      <c r="K204">
        <v>2</v>
      </c>
      <c r="L204">
        <v>1</v>
      </c>
      <c r="M204">
        <v>5</v>
      </c>
      <c r="N204" s="2">
        <v>43653</v>
      </c>
      <c r="O204">
        <f>COUNTIF($W$2:$W$5,W204)</f>
        <v>0</v>
      </c>
      <c r="P204">
        <f>VLOOKUP("M"&amp;TEXT(G204,"0"),Punten!$A$1:$E$37,5,FALSE)</f>
        <v>0</v>
      </c>
      <c r="Q204">
        <f>VLOOKUP("M"&amp;TEXT(H204,"0"),Punten!$A$1:$E$37,5,FALSE)</f>
        <v>0</v>
      </c>
      <c r="R204">
        <f>VLOOKUP("M"&amp;TEXT(I204,"0"),Punten!$A$1:$E$37,5,FALSE)</f>
        <v>0</v>
      </c>
      <c r="S204">
        <f>VLOOKUP("K"&amp;TEXT(M204,"0"),Punten!$A$1:$E$37,5,FALSE)</f>
        <v>0</v>
      </c>
      <c r="T204">
        <f>VLOOKUP("H"&amp;TEXT(L204,"0"),Punten!$A$1:$E$37,5,FALSE)</f>
        <v>0</v>
      </c>
      <c r="U204">
        <f>VLOOKUP("F"&amp;TEXT(M204,"0"),Punten!$A$2:$E$158,5,FALSE)</f>
        <v>9</v>
      </c>
      <c r="V204">
        <f>SUM(P204:U204)</f>
        <v>9</v>
      </c>
      <c r="W204" t="str">
        <f>N204&amp;A204</f>
        <v>43653B13</v>
      </c>
      <c r="X204">
        <f>IF(F203&lt;&gt;F204,1,X203+1)</f>
        <v>2</v>
      </c>
      <c r="Y204" t="str">
        <f>VLOOKUP(A204,Klasses!$A$2:$B$100,2,FALSE)</f>
        <v>Boys 13</v>
      </c>
      <c r="Z204" t="s">
        <v>198</v>
      </c>
      <c r="AA204" t="str">
        <f>F204</f>
        <v>FRITS BMX BELGIUM</v>
      </c>
      <c r="AB204" t="str">
        <f>D204</f>
        <v>Yeno VINGERHOETS</v>
      </c>
    </row>
    <row r="205" spans="1:28" x14ac:dyDescent="0.25">
      <c r="A205" t="s">
        <v>49</v>
      </c>
      <c r="B205">
        <v>56834</v>
      </c>
      <c r="C205">
        <v>151</v>
      </c>
      <c r="D205" t="s">
        <v>91</v>
      </c>
      <c r="E205"/>
      <c r="F205" t="s">
        <v>92</v>
      </c>
      <c r="G205">
        <v>3</v>
      </c>
      <c r="H205">
        <v>3</v>
      </c>
      <c r="I205">
        <v>2</v>
      </c>
      <c r="M205">
        <v>6</v>
      </c>
      <c r="N205" s="2">
        <v>43653</v>
      </c>
      <c r="O205">
        <f>COUNTIF($W$2:$W$5,W205)</f>
        <v>0</v>
      </c>
      <c r="P205">
        <f>VLOOKUP("M"&amp;TEXT(G205,"0"),Punten!$A$1:$E$37,5,FALSE)</f>
        <v>0</v>
      </c>
      <c r="Q205">
        <f>VLOOKUP("M"&amp;TEXT(H205,"0"),Punten!$A$1:$E$37,5,FALSE)</f>
        <v>0</v>
      </c>
      <c r="R205">
        <f>VLOOKUP("M"&amp;TEXT(I205,"0"),Punten!$A$1:$E$37,5,FALSE)</f>
        <v>0</v>
      </c>
      <c r="S205">
        <f>VLOOKUP("K"&amp;TEXT(M205,"0"),Punten!$A$1:$E$37,5,FALSE)</f>
        <v>0</v>
      </c>
      <c r="T205">
        <f>VLOOKUP("H"&amp;TEXT(L205,"0"),Punten!$A$1:$E$37,5,FALSE)</f>
        <v>0</v>
      </c>
      <c r="U205">
        <f>VLOOKUP("F"&amp;TEXT(M205,"0"),Punten!$A$2:$E$158,5,FALSE)</f>
        <v>7</v>
      </c>
      <c r="V205">
        <f>SUM(P205:U205)</f>
        <v>7</v>
      </c>
      <c r="W205" t="str">
        <f>N205&amp;A205</f>
        <v>43653C30</v>
      </c>
      <c r="X205">
        <f>IF(F204&lt;&gt;F205,1,X204+1)</f>
        <v>3</v>
      </c>
      <c r="Y205" t="str">
        <f>VLOOKUP(A205,Klasses!$A$2:$B$100,2,FALSE)</f>
        <v>Cruisers 30-39 jaar</v>
      </c>
      <c r="Z205" t="s">
        <v>198</v>
      </c>
      <c r="AA205" t="str">
        <f>F205</f>
        <v>FRITS BMX BELGIUM</v>
      </c>
      <c r="AB205" t="str">
        <f>D205</f>
        <v>Stijn STRACKX</v>
      </c>
    </row>
    <row r="206" spans="1:28" x14ac:dyDescent="0.25">
      <c r="A206" t="s">
        <v>42</v>
      </c>
      <c r="B206">
        <v>45798</v>
      </c>
      <c r="C206">
        <v>111</v>
      </c>
      <c r="D206" t="s">
        <v>258</v>
      </c>
      <c r="E206"/>
      <c r="F206" t="s">
        <v>92</v>
      </c>
      <c r="G206">
        <v>1</v>
      </c>
      <c r="H206">
        <v>2</v>
      </c>
      <c r="I206">
        <v>5</v>
      </c>
      <c r="K206">
        <v>5</v>
      </c>
      <c r="N206" s="2">
        <v>43653</v>
      </c>
      <c r="O206">
        <f>COUNTIF($W$2:$W$5,W206)</f>
        <v>0</v>
      </c>
      <c r="P206">
        <f>VLOOKUP("M"&amp;TEXT(G206,"0"),Punten!$A$1:$E$37,5,FALSE)</f>
        <v>0</v>
      </c>
      <c r="Q206">
        <f>VLOOKUP("M"&amp;TEXT(H206,"0"),Punten!$A$1:$E$37,5,FALSE)</f>
        <v>0</v>
      </c>
      <c r="R206">
        <f>VLOOKUP("M"&amp;TEXT(I206,"0"),Punten!$A$1:$E$37,5,FALSE)</f>
        <v>0</v>
      </c>
      <c r="S206">
        <f>VLOOKUP("K"&amp;TEXT(M206,"0"),Punten!$A$1:$E$37,5,FALSE)</f>
        <v>0</v>
      </c>
      <c r="T206">
        <f>VLOOKUP("H"&amp;TEXT(L206,"0"),Punten!$A$1:$E$37,5,FALSE)</f>
        <v>0</v>
      </c>
      <c r="U206">
        <f>VLOOKUP("F"&amp;TEXT(M206,"0"),Punten!$A$2:$E$158,5,FALSE)</f>
        <v>0</v>
      </c>
      <c r="V206">
        <f>SUM(P206:U206)</f>
        <v>0</v>
      </c>
      <c r="W206" t="str">
        <f>N206&amp;A206</f>
        <v>43653B13</v>
      </c>
      <c r="X206">
        <f>IF(F205&lt;&gt;F206,1,X205+1)</f>
        <v>4</v>
      </c>
      <c r="Y206" t="str">
        <f>VLOOKUP(A206,Klasses!$A$2:$B$100,2,FALSE)</f>
        <v>Boys 13</v>
      </c>
      <c r="Z206" t="s">
        <v>198</v>
      </c>
      <c r="AA206" t="str">
        <f>F206</f>
        <v>FRITS BMX BELGIUM</v>
      </c>
      <c r="AB206" t="str">
        <f>D206</f>
        <v>Gilles GEERS</v>
      </c>
    </row>
    <row r="207" spans="1:28" x14ac:dyDescent="0.25">
      <c r="A207" t="s">
        <v>72</v>
      </c>
      <c r="B207">
        <v>47036</v>
      </c>
      <c r="C207">
        <v>24</v>
      </c>
      <c r="D207" t="s">
        <v>85</v>
      </c>
      <c r="E207"/>
      <c r="F207" t="s">
        <v>86</v>
      </c>
      <c r="G207">
        <v>2</v>
      </c>
      <c r="H207">
        <v>1</v>
      </c>
      <c r="I207">
        <v>2</v>
      </c>
      <c r="M207">
        <v>3</v>
      </c>
      <c r="N207" s="2">
        <v>43653</v>
      </c>
      <c r="O207">
        <f>COUNTIF($W$2:$W$5,W207)</f>
        <v>0</v>
      </c>
      <c r="P207">
        <f>VLOOKUP("M"&amp;TEXT(G207,"0"),Punten!$A$1:$E$37,5,FALSE)</f>
        <v>0</v>
      </c>
      <c r="Q207">
        <f>VLOOKUP("M"&amp;TEXT(H207,"0"),Punten!$A$1:$E$37,5,FALSE)</f>
        <v>0</v>
      </c>
      <c r="R207">
        <f>VLOOKUP("M"&amp;TEXT(I207,"0"),Punten!$A$1:$E$37,5,FALSE)</f>
        <v>0</v>
      </c>
      <c r="S207">
        <f>VLOOKUP("K"&amp;TEXT(M207,"0"),Punten!$A$1:$E$37,5,FALSE)</f>
        <v>0</v>
      </c>
      <c r="T207">
        <f>VLOOKUP("H"&amp;TEXT(L207,"0"),Punten!$A$1:$E$37,5,FALSE)</f>
        <v>0</v>
      </c>
      <c r="U207">
        <f>VLOOKUP("F"&amp;TEXT(M207,"0"),Punten!$A$2:$E$158,5,FALSE)</f>
        <v>13</v>
      </c>
      <c r="V207">
        <f>SUM(P207:U207)</f>
        <v>13</v>
      </c>
      <c r="W207" t="str">
        <f>N207&amp;A207</f>
        <v>43653C29</v>
      </c>
      <c r="X207">
        <f>IF(F206&lt;&gt;F207,1,X206+1)</f>
        <v>1</v>
      </c>
      <c r="Y207" t="str">
        <f>VLOOKUP(A207,Klasses!$A$2:$B$100,2,FALSE)</f>
        <v>Cruisers 17-29 jaar</v>
      </c>
      <c r="Z207" t="s">
        <v>198</v>
      </c>
      <c r="AA207" t="str">
        <f>F207</f>
        <v>HARO-BMX4LIFE TEAM</v>
      </c>
      <c r="AB207" t="str">
        <f>D207</f>
        <v>Brent VANHOOF</v>
      </c>
    </row>
    <row r="208" spans="1:28" x14ac:dyDescent="0.25">
      <c r="A208" t="s">
        <v>40</v>
      </c>
      <c r="B208">
        <v>47042</v>
      </c>
      <c r="C208">
        <v>46</v>
      </c>
      <c r="D208" t="s">
        <v>149</v>
      </c>
      <c r="E208"/>
      <c r="F208" t="s">
        <v>86</v>
      </c>
      <c r="G208">
        <v>3</v>
      </c>
      <c r="H208">
        <v>4</v>
      </c>
      <c r="I208">
        <v>5</v>
      </c>
      <c r="L208">
        <v>8</v>
      </c>
      <c r="N208" s="2">
        <v>43653</v>
      </c>
      <c r="O208">
        <f>COUNTIF($W$2:$W$5,W208)</f>
        <v>0</v>
      </c>
      <c r="P208">
        <f>VLOOKUP("M"&amp;TEXT(G208,"0"),Punten!$A$1:$E$37,5,FALSE)</f>
        <v>0</v>
      </c>
      <c r="Q208">
        <f>VLOOKUP("M"&amp;TEXT(H208,"0"),Punten!$A$1:$E$37,5,FALSE)</f>
        <v>0</v>
      </c>
      <c r="R208">
        <f>VLOOKUP("M"&amp;TEXT(I208,"0"),Punten!$A$1:$E$37,5,FALSE)</f>
        <v>0</v>
      </c>
      <c r="S208">
        <f>VLOOKUP("K"&amp;TEXT(M208,"0"),Punten!$A$1:$E$37,5,FALSE)</f>
        <v>0</v>
      </c>
      <c r="T208">
        <f>VLOOKUP("H"&amp;TEXT(L208,"0"),Punten!$A$1:$E$37,5,FALSE)</f>
        <v>0</v>
      </c>
      <c r="U208">
        <f>VLOOKUP("F"&amp;TEXT(M208,"0"),Punten!$A$2:$E$158,5,FALSE)</f>
        <v>0</v>
      </c>
      <c r="V208">
        <f>SUM(P208:U208)</f>
        <v>0</v>
      </c>
      <c r="W208" t="str">
        <f>N208&amp;A208</f>
        <v>43653B15</v>
      </c>
      <c r="X208">
        <f>IF(F207&lt;&gt;F208,1,X207+1)</f>
        <v>2</v>
      </c>
      <c r="Y208" t="str">
        <f>VLOOKUP(A208,Klasses!$A$2:$B$100,2,FALSE)</f>
        <v>Boys 15/16</v>
      </c>
      <c r="Z208" t="s">
        <v>198</v>
      </c>
      <c r="AA208" t="str">
        <f>F208</f>
        <v>HARO-BMX4LIFE TEAM</v>
      </c>
      <c r="AB208" t="str">
        <f>D208</f>
        <v>Luka VAN STEENBERGEN</v>
      </c>
    </row>
    <row r="209" spans="1:28" x14ac:dyDescent="0.25">
      <c r="A209" t="s">
        <v>248</v>
      </c>
      <c r="B209">
        <v>45763</v>
      </c>
      <c r="C209">
        <v>65</v>
      </c>
      <c r="D209" t="s">
        <v>152</v>
      </c>
      <c r="E209"/>
      <c r="F209" t="s">
        <v>86</v>
      </c>
      <c r="G209">
        <v>8</v>
      </c>
      <c r="H209">
        <v>3</v>
      </c>
      <c r="I209">
        <v>5</v>
      </c>
      <c r="N209" s="2">
        <v>43653</v>
      </c>
      <c r="O209">
        <f>COUNTIF($W$2:$W$5,W209)</f>
        <v>0</v>
      </c>
      <c r="P209">
        <f>VLOOKUP("M"&amp;TEXT(G209,"0"),Punten!$A$1:$E$37,5,FALSE)</f>
        <v>0</v>
      </c>
      <c r="Q209">
        <f>VLOOKUP("M"&amp;TEXT(H209,"0"),Punten!$A$1:$E$37,5,FALSE)</f>
        <v>0</v>
      </c>
      <c r="R209">
        <f>VLOOKUP("M"&amp;TEXT(I209,"0"),Punten!$A$1:$E$37,5,FALSE)</f>
        <v>0</v>
      </c>
      <c r="S209">
        <f>VLOOKUP("K"&amp;TEXT(M209,"0"),Punten!$A$1:$E$37,5,FALSE)</f>
        <v>0</v>
      </c>
      <c r="T209">
        <f>VLOOKUP("H"&amp;TEXT(L209,"0"),Punten!$A$1:$E$37,5,FALSE)</f>
        <v>0</v>
      </c>
      <c r="U209">
        <f>VLOOKUP("F"&amp;TEXT(M209,"0"),Punten!$A$2:$E$158,5,FALSE)</f>
        <v>0</v>
      </c>
      <c r="V209">
        <f>SUM(P209:U209)</f>
        <v>0</v>
      </c>
      <c r="W209" t="str">
        <f>N209&amp;A209</f>
        <v>43653B16</v>
      </c>
      <c r="X209">
        <f>IF(F208&lt;&gt;F209,1,X208+1)</f>
        <v>3</v>
      </c>
      <c r="Y209" t="s">
        <v>262</v>
      </c>
      <c r="Z209" t="s">
        <v>198</v>
      </c>
      <c r="AA209" t="str">
        <f>F209</f>
        <v>HARO-BMX4LIFE TEAM</v>
      </c>
      <c r="AB209" t="str">
        <f>D209</f>
        <v>Mattheo HANNES</v>
      </c>
    </row>
    <row r="210" spans="1:28" x14ac:dyDescent="0.25">
      <c r="A210" t="s">
        <v>39</v>
      </c>
      <c r="B210">
        <v>45668</v>
      </c>
      <c r="C210">
        <v>56</v>
      </c>
      <c r="D210" t="s">
        <v>159</v>
      </c>
      <c r="E210"/>
      <c r="F210" t="s">
        <v>86</v>
      </c>
      <c r="G210">
        <v>2</v>
      </c>
      <c r="H210">
        <v>3</v>
      </c>
      <c r="I210">
        <v>2</v>
      </c>
      <c r="K210">
        <v>4</v>
      </c>
      <c r="L210">
        <v>8</v>
      </c>
      <c r="N210" s="2">
        <v>43653</v>
      </c>
      <c r="O210">
        <f>COUNTIF($W$2:$W$5,W210)</f>
        <v>0</v>
      </c>
      <c r="P210">
        <f>VLOOKUP("M"&amp;TEXT(G210,"0"),Punten!$A$1:$E$37,5,FALSE)</f>
        <v>0</v>
      </c>
      <c r="Q210">
        <f>VLOOKUP("M"&amp;TEXT(H210,"0"),Punten!$A$1:$E$37,5,FALSE)</f>
        <v>0</v>
      </c>
      <c r="R210">
        <f>VLOOKUP("M"&amp;TEXT(I210,"0"),Punten!$A$1:$E$37,5,FALSE)</f>
        <v>0</v>
      </c>
      <c r="S210">
        <f>VLOOKUP("K"&amp;TEXT(M210,"0"),Punten!$A$1:$E$37,5,FALSE)</f>
        <v>0</v>
      </c>
      <c r="T210">
        <f>VLOOKUP("H"&amp;TEXT(L210,"0"),Punten!$A$1:$E$37,5,FALSE)</f>
        <v>0</v>
      </c>
      <c r="U210">
        <f>VLOOKUP("F"&amp;TEXT(M210,"0"),Punten!$A$2:$E$158,5,FALSE)</f>
        <v>0</v>
      </c>
      <c r="V210">
        <f>SUM(P210:U210)</f>
        <v>0</v>
      </c>
      <c r="W210" t="str">
        <f>N210&amp;A210</f>
        <v>43653B17</v>
      </c>
      <c r="X210">
        <f>IF(F209&lt;&gt;F210,1,X209+1)</f>
        <v>4</v>
      </c>
      <c r="Y210" t="str">
        <f>VLOOKUP(A210,Klasses!$A$2:$B$100,2,FALSE)</f>
        <v>Boys 17/18</v>
      </c>
      <c r="Z210" t="s">
        <v>198</v>
      </c>
      <c r="AA210" t="str">
        <f>F210</f>
        <v>HARO-BMX4LIFE TEAM</v>
      </c>
      <c r="AB210" t="str">
        <f>D210</f>
        <v>Robbe MEERTS</v>
      </c>
    </row>
    <row r="211" spans="1:28" x14ac:dyDescent="0.25">
      <c r="A211" t="s">
        <v>72</v>
      </c>
      <c r="B211">
        <v>56381</v>
      </c>
      <c r="C211">
        <v>23</v>
      </c>
      <c r="D211" t="s">
        <v>78</v>
      </c>
      <c r="E211"/>
      <c r="F211" t="s">
        <v>77</v>
      </c>
      <c r="G211">
        <v>4</v>
      </c>
      <c r="H211">
        <v>3</v>
      </c>
      <c r="I211">
        <v>5</v>
      </c>
      <c r="M211">
        <v>2</v>
      </c>
      <c r="N211" s="2">
        <v>43653</v>
      </c>
      <c r="O211">
        <f>COUNTIF($W$2:$W$5,W211)</f>
        <v>0</v>
      </c>
      <c r="P211">
        <f>VLOOKUP("M"&amp;TEXT(G211,"0"),Punten!$A$1:$E$37,5,FALSE)</f>
        <v>0</v>
      </c>
      <c r="Q211">
        <f>VLOOKUP("M"&amp;TEXT(H211,"0"),Punten!$A$1:$E$37,5,FALSE)</f>
        <v>0</v>
      </c>
      <c r="R211">
        <f>VLOOKUP("M"&amp;TEXT(I211,"0"),Punten!$A$1:$E$37,5,FALSE)</f>
        <v>0</v>
      </c>
      <c r="S211">
        <f>VLOOKUP("K"&amp;TEXT(M211,"0"),Punten!$A$1:$E$37,5,FALSE)</f>
        <v>0</v>
      </c>
      <c r="T211">
        <f>VLOOKUP("H"&amp;TEXT(L211,"0"),Punten!$A$1:$E$37,5,FALSE)</f>
        <v>0</v>
      </c>
      <c r="U211">
        <f>VLOOKUP("F"&amp;TEXT(M211,"0"),Punten!$A$2:$E$158,5,FALSE)</f>
        <v>16</v>
      </c>
      <c r="V211">
        <f>SUM(P211:U211)</f>
        <v>16</v>
      </c>
      <c r="W211" t="str">
        <f>N211&amp;A211</f>
        <v>43653C29</v>
      </c>
      <c r="X211">
        <f>IF(F210&lt;&gt;F211,1,X210+1)</f>
        <v>1</v>
      </c>
      <c r="Y211" t="str">
        <f>VLOOKUP(A211,Klasses!$A$2:$B$100,2,FALSE)</f>
        <v>Cruisers 17-29 jaar</v>
      </c>
      <c r="Z211" t="s">
        <v>198</v>
      </c>
      <c r="AA211" t="str">
        <f>F211</f>
        <v>ICE FACTORY BELGIUM</v>
      </c>
      <c r="AB211" t="str">
        <f>D211</f>
        <v>Dennis STEEMANS</v>
      </c>
    </row>
    <row r="212" spans="1:28" x14ac:dyDescent="0.25">
      <c r="A212" t="s">
        <v>72</v>
      </c>
      <c r="B212">
        <v>49660</v>
      </c>
      <c r="C212">
        <v>169</v>
      </c>
      <c r="D212" t="s">
        <v>89</v>
      </c>
      <c r="E212"/>
      <c r="F212" t="s">
        <v>77</v>
      </c>
      <c r="G212">
        <v>4</v>
      </c>
      <c r="H212">
        <v>4</v>
      </c>
      <c r="I212">
        <v>4</v>
      </c>
      <c r="M212">
        <v>8</v>
      </c>
      <c r="N212" s="2">
        <v>43653</v>
      </c>
      <c r="O212">
        <f>COUNTIF($W$2:$W$5,W212)</f>
        <v>0</v>
      </c>
      <c r="P212">
        <f>VLOOKUP("M"&amp;TEXT(G212,"0"),Punten!$A$1:$E$37,5,FALSE)</f>
        <v>0</v>
      </c>
      <c r="Q212">
        <f>VLOOKUP("M"&amp;TEXT(H212,"0"),Punten!$A$1:$E$37,5,FALSE)</f>
        <v>0</v>
      </c>
      <c r="R212">
        <f>VLOOKUP("M"&amp;TEXT(I212,"0"),Punten!$A$1:$E$37,5,FALSE)</f>
        <v>0</v>
      </c>
      <c r="S212">
        <f>VLOOKUP("K"&amp;TEXT(M212,"0"),Punten!$A$1:$E$37,5,FALSE)</f>
        <v>0</v>
      </c>
      <c r="T212">
        <f>VLOOKUP("H"&amp;TEXT(L212,"0"),Punten!$A$1:$E$37,5,FALSE)</f>
        <v>0</v>
      </c>
      <c r="U212">
        <f>VLOOKUP("F"&amp;TEXT(M212,"0"),Punten!$A$2:$E$158,5,FALSE)</f>
        <v>5</v>
      </c>
      <c r="V212">
        <f>SUM(P212:U212)</f>
        <v>5</v>
      </c>
      <c r="W212" t="str">
        <f>N212&amp;A212</f>
        <v>43653C29</v>
      </c>
      <c r="X212">
        <f>IF(F211&lt;&gt;F212,1,X211+1)</f>
        <v>2</v>
      </c>
      <c r="Y212" t="str">
        <f>VLOOKUP(A212,Klasses!$A$2:$B$100,2,FALSE)</f>
        <v>Cruisers 17-29 jaar</v>
      </c>
      <c r="Z212" t="s">
        <v>198</v>
      </c>
      <c r="AA212" t="str">
        <f>F212</f>
        <v>ICE FACTORY BELGIUM</v>
      </c>
      <c r="AB212" t="str">
        <f>D212</f>
        <v>Svendsen GOEMAN</v>
      </c>
    </row>
    <row r="213" spans="1:28" x14ac:dyDescent="0.25">
      <c r="A213" t="s">
        <v>40</v>
      </c>
      <c r="B213">
        <v>45769</v>
      </c>
      <c r="C213">
        <v>777</v>
      </c>
      <c r="D213" t="s">
        <v>259</v>
      </c>
      <c r="E213"/>
      <c r="F213" t="s">
        <v>77</v>
      </c>
      <c r="G213">
        <v>5</v>
      </c>
      <c r="H213">
        <v>6</v>
      </c>
      <c r="I213">
        <v>6</v>
      </c>
      <c r="N213" s="2">
        <v>43653</v>
      </c>
      <c r="O213">
        <f>COUNTIF($W$2:$W$5,W213)</f>
        <v>0</v>
      </c>
      <c r="P213">
        <f>VLOOKUP("M"&amp;TEXT(G213,"0"),Punten!$A$1:$E$37,5,FALSE)</f>
        <v>0</v>
      </c>
      <c r="Q213">
        <f>VLOOKUP("M"&amp;TEXT(H213,"0"),Punten!$A$1:$E$37,5,FALSE)</f>
        <v>0</v>
      </c>
      <c r="R213">
        <f>VLOOKUP("M"&amp;TEXT(I213,"0"),Punten!$A$1:$E$37,5,FALSE)</f>
        <v>0</v>
      </c>
      <c r="S213">
        <f>VLOOKUP("K"&amp;TEXT(M213,"0"),Punten!$A$1:$E$37,5,FALSE)</f>
        <v>0</v>
      </c>
      <c r="T213">
        <f>VLOOKUP("H"&amp;TEXT(L213,"0"),Punten!$A$1:$E$37,5,FALSE)</f>
        <v>0</v>
      </c>
      <c r="U213">
        <f>VLOOKUP("F"&amp;TEXT(M213,"0"),Punten!$A$2:$E$158,5,FALSE)</f>
        <v>0</v>
      </c>
      <c r="V213">
        <f>SUM(P213:U213)</f>
        <v>0</v>
      </c>
      <c r="W213" t="str">
        <f>N213&amp;A213</f>
        <v>43653B15</v>
      </c>
      <c r="X213">
        <f>IF(F212&lt;&gt;F213,1,X212+1)</f>
        <v>3</v>
      </c>
      <c r="Y213" t="str">
        <f>VLOOKUP(A213,Klasses!$A$2:$B$100,2,FALSE)</f>
        <v>Boys 15/16</v>
      </c>
      <c r="Z213" t="s">
        <v>198</v>
      </c>
      <c r="AA213" t="str">
        <f>F213</f>
        <v>ICE FACTORY BELGIUM</v>
      </c>
      <c r="AB213" t="str">
        <f>D213</f>
        <v>Brend LAHOR</v>
      </c>
    </row>
    <row r="214" spans="1:28" x14ac:dyDescent="0.25">
      <c r="A214" t="s">
        <v>72</v>
      </c>
      <c r="B214">
        <v>49644</v>
      </c>
      <c r="C214">
        <v>77</v>
      </c>
      <c r="D214" t="s">
        <v>76</v>
      </c>
      <c r="E214"/>
      <c r="F214" t="s">
        <v>77</v>
      </c>
      <c r="G214">
        <v>7</v>
      </c>
      <c r="H214">
        <v>6</v>
      </c>
      <c r="I214">
        <v>6</v>
      </c>
      <c r="N214" s="2">
        <v>43653</v>
      </c>
      <c r="O214">
        <f>COUNTIF($W$2:$W$5,W214)</f>
        <v>0</v>
      </c>
      <c r="P214">
        <f>VLOOKUP("M"&amp;TEXT(G214,"0"),Punten!$A$1:$E$37,5,FALSE)</f>
        <v>0</v>
      </c>
      <c r="Q214">
        <f>VLOOKUP("M"&amp;TEXT(H214,"0"),Punten!$A$1:$E$37,5,FALSE)</f>
        <v>0</v>
      </c>
      <c r="R214">
        <f>VLOOKUP("M"&amp;TEXT(I214,"0"),Punten!$A$1:$E$37,5,FALSE)</f>
        <v>0</v>
      </c>
      <c r="S214">
        <f>VLOOKUP("K"&amp;TEXT(M214,"0"),Punten!$A$1:$E$37,5,FALSE)</f>
        <v>0</v>
      </c>
      <c r="T214">
        <f>VLOOKUP("H"&amp;TEXT(L214,"0"),Punten!$A$1:$E$37,5,FALSE)</f>
        <v>0</v>
      </c>
      <c r="U214">
        <f>VLOOKUP("F"&amp;TEXT(M214,"0"),Punten!$A$2:$E$158,5,FALSE)</f>
        <v>0</v>
      </c>
      <c r="V214">
        <f>SUM(P214:U214)</f>
        <v>0</v>
      </c>
      <c r="W214" t="str">
        <f>N214&amp;A214</f>
        <v>43653C29</v>
      </c>
      <c r="X214">
        <f>IF(F213&lt;&gt;F214,1,X213+1)</f>
        <v>4</v>
      </c>
      <c r="Y214" t="str">
        <f>VLOOKUP(A214,Klasses!$A$2:$B$100,2,FALSE)</f>
        <v>Cruisers 17-29 jaar</v>
      </c>
      <c r="Z214" t="s">
        <v>198</v>
      </c>
      <c r="AA214" t="str">
        <f>F214</f>
        <v>ICE FACTORY BELGIUM</v>
      </c>
      <c r="AB214" t="str">
        <f>D214</f>
        <v>Gerben GOEMAN</v>
      </c>
    </row>
    <row r="215" spans="1:28" x14ac:dyDescent="0.25">
      <c r="A215" t="s">
        <v>39</v>
      </c>
      <c r="B215">
        <v>47298</v>
      </c>
      <c r="C215">
        <v>30</v>
      </c>
      <c r="D215" t="s">
        <v>194</v>
      </c>
      <c r="E215"/>
      <c r="F215" t="s">
        <v>96</v>
      </c>
      <c r="G215">
        <v>1</v>
      </c>
      <c r="H215">
        <v>1</v>
      </c>
      <c r="I215">
        <v>1</v>
      </c>
      <c r="K215">
        <v>1</v>
      </c>
      <c r="L215">
        <v>1</v>
      </c>
      <c r="M215">
        <v>2</v>
      </c>
      <c r="N215" s="2">
        <v>43653</v>
      </c>
      <c r="O215">
        <f>COUNTIF($W$2:$W$5,W215)</f>
        <v>0</v>
      </c>
      <c r="P215">
        <f>VLOOKUP("M"&amp;TEXT(G215,"0"),Punten!$A$1:$E$37,5,FALSE)</f>
        <v>0</v>
      </c>
      <c r="Q215">
        <f>VLOOKUP("M"&amp;TEXT(H215,"0"),Punten!$A$1:$E$37,5,FALSE)</f>
        <v>0</v>
      </c>
      <c r="R215">
        <f>VLOOKUP("M"&amp;TEXT(I215,"0"),Punten!$A$1:$E$37,5,FALSE)</f>
        <v>0</v>
      </c>
      <c r="S215">
        <f>VLOOKUP("K"&amp;TEXT(M215,"0"),Punten!$A$1:$E$37,5,FALSE)</f>
        <v>0</v>
      </c>
      <c r="T215">
        <f>VLOOKUP("H"&amp;TEXT(L215,"0"),Punten!$A$1:$E$37,5,FALSE)</f>
        <v>0</v>
      </c>
      <c r="U215">
        <f>VLOOKUP("F"&amp;TEXT(M215,"0"),Punten!$A$2:$E$158,5,FALSE)</f>
        <v>16</v>
      </c>
      <c r="V215">
        <f>SUM(P215:U215)</f>
        <v>16</v>
      </c>
      <c r="W215" t="str">
        <f>N215&amp;A215</f>
        <v>43653B17</v>
      </c>
      <c r="X215">
        <f>IF(F214&lt;&gt;F215,1,X214+1)</f>
        <v>1</v>
      </c>
      <c r="Y215" t="str">
        <f>VLOOKUP(A215,Klasses!$A$2:$B$100,2,FALSE)</f>
        <v>Boys 17/18</v>
      </c>
      <c r="Z215" t="s">
        <v>198</v>
      </c>
      <c r="AA215" t="str">
        <f>F215</f>
        <v>MARTIN SPORTS PRO WINNER FACTORY TEAM</v>
      </c>
      <c r="AB215" t="str">
        <f>D215</f>
        <v>Michael BOGAERTS</v>
      </c>
    </row>
    <row r="216" spans="1:28" x14ac:dyDescent="0.25">
      <c r="A216" t="s">
        <v>49</v>
      </c>
      <c r="B216">
        <v>52317</v>
      </c>
      <c r="C216">
        <v>28</v>
      </c>
      <c r="D216" t="s">
        <v>95</v>
      </c>
      <c r="E216"/>
      <c r="F216" t="s">
        <v>96</v>
      </c>
      <c r="G216">
        <v>1</v>
      </c>
      <c r="H216">
        <v>5</v>
      </c>
      <c r="I216">
        <v>3</v>
      </c>
      <c r="M216">
        <v>2</v>
      </c>
      <c r="N216" s="2">
        <v>43653</v>
      </c>
      <c r="O216">
        <f>COUNTIF($W$2:$W$5,W216)</f>
        <v>0</v>
      </c>
      <c r="P216">
        <f>VLOOKUP("M"&amp;TEXT(G216,"0"),Punten!$A$1:$E$37,5,FALSE)</f>
        <v>0</v>
      </c>
      <c r="Q216">
        <f>VLOOKUP("M"&amp;TEXT(H216,"0"),Punten!$A$1:$E$37,5,FALSE)</f>
        <v>0</v>
      </c>
      <c r="R216">
        <f>VLOOKUP("M"&amp;TEXT(I216,"0"),Punten!$A$1:$E$37,5,FALSE)</f>
        <v>0</v>
      </c>
      <c r="S216">
        <f>VLOOKUP("K"&amp;TEXT(M216,"0"),Punten!$A$1:$E$37,5,FALSE)</f>
        <v>0</v>
      </c>
      <c r="T216">
        <f>VLOOKUP("H"&amp;TEXT(L216,"0"),Punten!$A$1:$E$37,5,FALSE)</f>
        <v>0</v>
      </c>
      <c r="U216">
        <f>VLOOKUP("F"&amp;TEXT(M216,"0"),Punten!$A$2:$E$158,5,FALSE)</f>
        <v>16</v>
      </c>
      <c r="V216">
        <f>SUM(P216:U216)</f>
        <v>16</v>
      </c>
      <c r="W216" t="str">
        <f>N216&amp;A216</f>
        <v>43653C30</v>
      </c>
      <c r="X216">
        <f>IF(F215&lt;&gt;F216,1,X215+1)</f>
        <v>2</v>
      </c>
      <c r="Y216" t="str">
        <f>VLOOKUP(A216,Klasses!$A$2:$B$100,2,FALSE)</f>
        <v>Cruisers 30-39 jaar</v>
      </c>
      <c r="Z216" t="s">
        <v>198</v>
      </c>
      <c r="AA216" t="str">
        <f>F216</f>
        <v>MARTIN SPORTS PRO WINNER FACTORY TEAM</v>
      </c>
      <c r="AB216" t="str">
        <f>D216</f>
        <v>Gorden MARTIN</v>
      </c>
    </row>
    <row r="217" spans="1:28" x14ac:dyDescent="0.25">
      <c r="A217" t="s">
        <v>41</v>
      </c>
      <c r="B217">
        <v>54283</v>
      </c>
      <c r="C217">
        <v>53</v>
      </c>
      <c r="D217" t="s">
        <v>141</v>
      </c>
      <c r="E217"/>
      <c r="F217" t="s">
        <v>96</v>
      </c>
      <c r="G217">
        <v>2</v>
      </c>
      <c r="H217">
        <v>5</v>
      </c>
      <c r="I217">
        <v>2</v>
      </c>
      <c r="L217">
        <v>4</v>
      </c>
      <c r="M217">
        <v>7</v>
      </c>
      <c r="N217" s="2">
        <v>43653</v>
      </c>
      <c r="O217">
        <f>COUNTIF($W$2:$W$5,W217)</f>
        <v>0</v>
      </c>
      <c r="P217">
        <f>VLOOKUP("M"&amp;TEXT(G217,"0"),Punten!$A$1:$E$37,5,FALSE)</f>
        <v>0</v>
      </c>
      <c r="Q217">
        <f>VLOOKUP("M"&amp;TEXT(H217,"0"),Punten!$A$1:$E$37,5,FALSE)</f>
        <v>0</v>
      </c>
      <c r="R217">
        <f>VLOOKUP("M"&amp;TEXT(I217,"0"),Punten!$A$1:$E$37,5,FALSE)</f>
        <v>0</v>
      </c>
      <c r="S217">
        <f>VLOOKUP("K"&amp;TEXT(M217,"0"),Punten!$A$1:$E$37,5,FALSE)</f>
        <v>0</v>
      </c>
      <c r="T217">
        <f>VLOOKUP("H"&amp;TEXT(L217,"0"),Punten!$A$1:$E$37,5,FALSE)</f>
        <v>0</v>
      </c>
      <c r="U217">
        <f>VLOOKUP("F"&amp;TEXT(M217,"0"),Punten!$A$2:$E$158,5,FALSE)</f>
        <v>6</v>
      </c>
      <c r="V217">
        <f>SUM(P217:U217)</f>
        <v>6</v>
      </c>
      <c r="W217" t="str">
        <f>N217&amp;A217</f>
        <v>43653B14</v>
      </c>
      <c r="X217">
        <f>IF(F216&lt;&gt;F217,1,X216+1)</f>
        <v>3</v>
      </c>
      <c r="Y217" t="str">
        <f>VLOOKUP(A217,Klasses!$A$2:$B$100,2,FALSE)</f>
        <v>Boys 14</v>
      </c>
      <c r="Z217" t="s">
        <v>198</v>
      </c>
      <c r="AA217" t="str">
        <f>F217</f>
        <v>MARTIN SPORTS PRO WINNER FACTORY TEAM</v>
      </c>
      <c r="AB217" t="str">
        <f>D217</f>
        <v>Cedric PATTYN</v>
      </c>
    </row>
    <row r="218" spans="1:28" x14ac:dyDescent="0.25">
      <c r="A218" t="s">
        <v>42</v>
      </c>
      <c r="B218">
        <v>52153</v>
      </c>
      <c r="C218">
        <v>53</v>
      </c>
      <c r="D218" t="s">
        <v>133</v>
      </c>
      <c r="E218"/>
      <c r="F218" t="s">
        <v>96</v>
      </c>
      <c r="G218">
        <v>1</v>
      </c>
      <c r="H218">
        <v>1</v>
      </c>
      <c r="I218">
        <v>1</v>
      </c>
      <c r="K218">
        <v>5</v>
      </c>
      <c r="N218" s="2">
        <v>43653</v>
      </c>
      <c r="O218">
        <f>COUNTIF($W$2:$W$5,W218)</f>
        <v>0</v>
      </c>
      <c r="P218">
        <f>VLOOKUP("M"&amp;TEXT(G218,"0"),Punten!$A$1:$E$37,5,FALSE)</f>
        <v>0</v>
      </c>
      <c r="Q218">
        <f>VLOOKUP("M"&amp;TEXT(H218,"0"),Punten!$A$1:$E$37,5,FALSE)</f>
        <v>0</v>
      </c>
      <c r="R218">
        <f>VLOOKUP("M"&amp;TEXT(I218,"0"),Punten!$A$1:$E$37,5,FALSE)</f>
        <v>0</v>
      </c>
      <c r="S218">
        <f>VLOOKUP("K"&amp;TEXT(M218,"0"),Punten!$A$1:$E$37,5,FALSE)</f>
        <v>0</v>
      </c>
      <c r="T218">
        <f>VLOOKUP("H"&amp;TEXT(L218,"0"),Punten!$A$1:$E$37,5,FALSE)</f>
        <v>0</v>
      </c>
      <c r="U218">
        <f>VLOOKUP("F"&amp;TEXT(M218,"0"),Punten!$A$2:$E$158,5,FALSE)</f>
        <v>0</v>
      </c>
      <c r="V218">
        <f>SUM(P218:U218)</f>
        <v>0</v>
      </c>
      <c r="W218" t="str">
        <f>N218&amp;A218</f>
        <v>43653B13</v>
      </c>
      <c r="X218">
        <f>IF(F217&lt;&gt;F218,1,X217+1)</f>
        <v>4</v>
      </c>
      <c r="Y218" t="str">
        <f>VLOOKUP(A218,Klasses!$A$2:$B$100,2,FALSE)</f>
        <v>Boys 13</v>
      </c>
      <c r="Z218" t="s">
        <v>198</v>
      </c>
      <c r="AA218" t="str">
        <f>F218</f>
        <v>MARTIN SPORTS PRO WINNER FACTORY TEAM</v>
      </c>
      <c r="AB218" t="str">
        <f>D218</f>
        <v>Gianni TERRYN</v>
      </c>
    </row>
    <row r="219" spans="1:28" x14ac:dyDescent="0.25">
      <c r="A219" t="s">
        <v>40</v>
      </c>
      <c r="B219">
        <v>48034</v>
      </c>
      <c r="C219">
        <v>2</v>
      </c>
      <c r="D219" t="s">
        <v>155</v>
      </c>
      <c r="E219"/>
      <c r="F219" t="s">
        <v>137</v>
      </c>
      <c r="G219">
        <v>1</v>
      </c>
      <c r="H219">
        <v>1</v>
      </c>
      <c r="I219">
        <v>1</v>
      </c>
      <c r="L219">
        <v>1</v>
      </c>
      <c r="M219">
        <v>1</v>
      </c>
      <c r="N219" s="2">
        <v>43653</v>
      </c>
      <c r="O219">
        <f>COUNTIF($W$2:$W$5,W219)</f>
        <v>0</v>
      </c>
      <c r="P219">
        <f>VLOOKUP("M"&amp;TEXT(G219,"0"),Punten!$A$1:$E$37,5,FALSE)</f>
        <v>0</v>
      </c>
      <c r="Q219">
        <f>VLOOKUP("M"&amp;TEXT(H219,"0"),Punten!$A$1:$E$37,5,FALSE)</f>
        <v>0</v>
      </c>
      <c r="R219">
        <f>VLOOKUP("M"&amp;TEXT(I219,"0"),Punten!$A$1:$E$37,5,FALSE)</f>
        <v>0</v>
      </c>
      <c r="S219">
        <f>VLOOKUP("K"&amp;TEXT(M219,"0"),Punten!$A$1:$E$37,5,FALSE)</f>
        <v>0</v>
      </c>
      <c r="T219">
        <f>VLOOKUP("H"&amp;TEXT(L219,"0"),Punten!$A$1:$E$37,5,FALSE)</f>
        <v>0</v>
      </c>
      <c r="U219">
        <f>VLOOKUP("F"&amp;TEXT(M219,"0"),Punten!$A$2:$E$158,5,FALSE)</f>
        <v>20</v>
      </c>
      <c r="V219">
        <f>SUM(P219:U219)</f>
        <v>20</v>
      </c>
      <c r="W219" t="str">
        <f>N219&amp;A219</f>
        <v>43653B15</v>
      </c>
      <c r="X219">
        <f>IF(F218&lt;&gt;F219,1,X218+1)</f>
        <v>1</v>
      </c>
      <c r="Y219" t="str">
        <f>VLOOKUP(A219,Klasses!$A$2:$B$100,2,FALSE)</f>
        <v>Boys 15/16</v>
      </c>
      <c r="Z219" t="s">
        <v>198</v>
      </c>
      <c r="AA219" t="str">
        <f>F219</f>
        <v>MEYBO FACTORY TEAM BELGIUM</v>
      </c>
      <c r="AB219" t="str">
        <f>D219</f>
        <v>Wannes MAGDELIJNS</v>
      </c>
    </row>
    <row r="220" spans="1:28" x14ac:dyDescent="0.25">
      <c r="A220" t="s">
        <v>39</v>
      </c>
      <c r="B220">
        <v>45781</v>
      </c>
      <c r="C220">
        <v>896</v>
      </c>
      <c r="D220" t="s">
        <v>236</v>
      </c>
      <c r="E220"/>
      <c r="F220" t="s">
        <v>137</v>
      </c>
      <c r="G220">
        <v>1</v>
      </c>
      <c r="H220">
        <v>1</v>
      </c>
      <c r="I220">
        <v>1</v>
      </c>
      <c r="K220">
        <v>1</v>
      </c>
      <c r="L220">
        <v>1</v>
      </c>
      <c r="M220">
        <v>1</v>
      </c>
      <c r="N220" s="2">
        <v>43653</v>
      </c>
      <c r="O220">
        <f>COUNTIF($W$2:$W$5,W220)</f>
        <v>0</v>
      </c>
      <c r="P220">
        <f>VLOOKUP("M"&amp;TEXT(G220,"0"),Punten!$A$1:$E$37,5,FALSE)</f>
        <v>0</v>
      </c>
      <c r="Q220">
        <f>VLOOKUP("M"&amp;TEXT(H220,"0"),Punten!$A$1:$E$37,5,FALSE)</f>
        <v>0</v>
      </c>
      <c r="R220">
        <f>VLOOKUP("M"&amp;TEXT(I220,"0"),Punten!$A$1:$E$37,5,FALSE)</f>
        <v>0</v>
      </c>
      <c r="S220">
        <f>VLOOKUP("K"&amp;TEXT(M220,"0"),Punten!$A$1:$E$37,5,FALSE)</f>
        <v>0</v>
      </c>
      <c r="T220">
        <f>VLOOKUP("H"&amp;TEXT(L220,"0"),Punten!$A$1:$E$37,5,FALSE)</f>
        <v>0</v>
      </c>
      <c r="U220">
        <f>VLOOKUP("F"&amp;TEXT(M220,"0"),Punten!$A$2:$E$158,5,FALSE)</f>
        <v>20</v>
      </c>
      <c r="V220">
        <f>SUM(P220:U220)</f>
        <v>20</v>
      </c>
      <c r="W220" t="str">
        <f>N220&amp;A220</f>
        <v>43653B17</v>
      </c>
      <c r="X220">
        <f>IF(F219&lt;&gt;F220,1,X219+1)</f>
        <v>2</v>
      </c>
      <c r="Y220" t="str">
        <f>VLOOKUP(A220,Klasses!$A$2:$B$100,2,FALSE)</f>
        <v>Boys 17/18</v>
      </c>
      <c r="Z220" t="s">
        <v>198</v>
      </c>
      <c r="AA220" t="str">
        <f>F220</f>
        <v>MEYBO FACTORY TEAM BELGIUM</v>
      </c>
      <c r="AB220" t="str">
        <f>D220</f>
        <v>Joffrey WOUTERS</v>
      </c>
    </row>
    <row r="221" spans="1:28" x14ac:dyDescent="0.25">
      <c r="A221" t="s">
        <v>39</v>
      </c>
      <c r="B221">
        <v>47032</v>
      </c>
      <c r="C221">
        <v>811</v>
      </c>
      <c r="D221" t="s">
        <v>164</v>
      </c>
      <c r="E221"/>
      <c r="F221" t="s">
        <v>137</v>
      </c>
      <c r="G221">
        <v>2</v>
      </c>
      <c r="H221">
        <v>2</v>
      </c>
      <c r="I221">
        <v>1</v>
      </c>
      <c r="K221">
        <v>2</v>
      </c>
      <c r="L221">
        <v>3</v>
      </c>
      <c r="M221">
        <v>4</v>
      </c>
      <c r="N221" s="2">
        <v>43653</v>
      </c>
      <c r="O221">
        <f>COUNTIF($W$2:$W$5,W221)</f>
        <v>0</v>
      </c>
      <c r="P221">
        <f>VLOOKUP("M"&amp;TEXT(G221,"0"),Punten!$A$1:$E$37,5,FALSE)</f>
        <v>0</v>
      </c>
      <c r="Q221">
        <f>VLOOKUP("M"&amp;TEXT(H221,"0"),Punten!$A$1:$E$37,5,FALSE)</f>
        <v>0</v>
      </c>
      <c r="R221">
        <f>VLOOKUP("M"&amp;TEXT(I221,"0"),Punten!$A$1:$E$37,5,FALSE)</f>
        <v>0</v>
      </c>
      <c r="S221">
        <f>VLOOKUP("K"&amp;TEXT(M221,"0"),Punten!$A$1:$E$37,5,FALSE)</f>
        <v>0</v>
      </c>
      <c r="T221">
        <f>VLOOKUP("H"&amp;TEXT(L221,"0"),Punten!$A$1:$E$37,5,FALSE)</f>
        <v>0</v>
      </c>
      <c r="U221">
        <f>VLOOKUP("F"&amp;TEXT(M221,"0"),Punten!$A$2:$E$158,5,FALSE)</f>
        <v>11</v>
      </c>
      <c r="V221">
        <f>SUM(P221:U221)</f>
        <v>11</v>
      </c>
      <c r="W221" t="str">
        <f>N221&amp;A221</f>
        <v>43653B17</v>
      </c>
      <c r="X221">
        <f>IF(F220&lt;&gt;F221,1,X220+1)</f>
        <v>3</v>
      </c>
      <c r="Y221" t="str">
        <f>VLOOKUP(A221,Klasses!$A$2:$B$100,2,FALSE)</f>
        <v>Boys 17/18</v>
      </c>
      <c r="Z221" t="s">
        <v>198</v>
      </c>
      <c r="AA221" t="str">
        <f>F221</f>
        <v>MEYBO FACTORY TEAM BELGIUM</v>
      </c>
      <c r="AB221" t="str">
        <f>D221</f>
        <v>Brett JACOBS</v>
      </c>
    </row>
    <row r="222" spans="1:28" x14ac:dyDescent="0.25">
      <c r="A222" t="s">
        <v>42</v>
      </c>
      <c r="B222">
        <v>45752</v>
      </c>
      <c r="C222">
        <v>223</v>
      </c>
      <c r="D222" t="s">
        <v>136</v>
      </c>
      <c r="E222"/>
      <c r="F222" t="s">
        <v>137</v>
      </c>
      <c r="G222">
        <v>2</v>
      </c>
      <c r="H222">
        <v>2</v>
      </c>
      <c r="I222">
        <v>4</v>
      </c>
      <c r="K222">
        <v>2</v>
      </c>
      <c r="L222">
        <v>3</v>
      </c>
      <c r="M222">
        <v>8</v>
      </c>
      <c r="N222" s="2">
        <v>43653</v>
      </c>
      <c r="O222">
        <f>COUNTIF($W$2:$W$5,W222)</f>
        <v>0</v>
      </c>
      <c r="P222">
        <f>VLOOKUP("M"&amp;TEXT(G222,"0"),Punten!$A$1:$E$37,5,FALSE)</f>
        <v>0</v>
      </c>
      <c r="Q222">
        <f>VLOOKUP("M"&amp;TEXT(H222,"0"),Punten!$A$1:$E$37,5,FALSE)</f>
        <v>0</v>
      </c>
      <c r="R222">
        <f>VLOOKUP("M"&amp;TEXT(I222,"0"),Punten!$A$1:$E$37,5,FALSE)</f>
        <v>0</v>
      </c>
      <c r="S222">
        <f>VLOOKUP("K"&amp;TEXT(M222,"0"),Punten!$A$1:$E$37,5,FALSE)</f>
        <v>0</v>
      </c>
      <c r="T222">
        <f>VLOOKUP("H"&amp;TEXT(L222,"0"),Punten!$A$1:$E$37,5,FALSE)</f>
        <v>0</v>
      </c>
      <c r="U222">
        <f>VLOOKUP("F"&amp;TEXT(M222,"0"),Punten!$A$2:$E$158,5,FALSE)</f>
        <v>5</v>
      </c>
      <c r="V222">
        <f>SUM(P222:U222)</f>
        <v>5</v>
      </c>
      <c r="W222" t="str">
        <f>N222&amp;A222</f>
        <v>43653B13</v>
      </c>
      <c r="X222">
        <f>IF(F221&lt;&gt;F222,1,X221+1)</f>
        <v>4</v>
      </c>
      <c r="Y222" t="str">
        <f>VLOOKUP(A222,Klasses!$A$2:$B$100,2,FALSE)</f>
        <v>Boys 13</v>
      </c>
      <c r="Z222" t="s">
        <v>198</v>
      </c>
      <c r="AA222" t="str">
        <f>F222</f>
        <v>MEYBO FACTORY TEAM BELGIUM</v>
      </c>
      <c r="AB222" t="str">
        <f>D222</f>
        <v>Sem BOECKX</v>
      </c>
    </row>
    <row r="223" spans="1:28" x14ac:dyDescent="0.25">
      <c r="A223" t="s">
        <v>65</v>
      </c>
      <c r="B223">
        <v>54183</v>
      </c>
      <c r="C223">
        <v>711</v>
      </c>
      <c r="D223" t="s">
        <v>196</v>
      </c>
      <c r="E223"/>
      <c r="F223" t="s">
        <v>70</v>
      </c>
      <c r="G223">
        <v>4</v>
      </c>
      <c r="H223">
        <v>3</v>
      </c>
      <c r="I223">
        <v>5</v>
      </c>
      <c r="M223">
        <v>6</v>
      </c>
      <c r="N223" s="2">
        <v>43653</v>
      </c>
      <c r="O223">
        <f>COUNTIF($W$2:$W$5,W223)</f>
        <v>0</v>
      </c>
      <c r="P223">
        <f>VLOOKUP("M"&amp;TEXT(G223,"0"),Punten!$A$1:$E$37,5,FALSE)</f>
        <v>0</v>
      </c>
      <c r="Q223">
        <f>VLOOKUP("M"&amp;TEXT(H223,"0"),Punten!$A$1:$E$37,5,FALSE)</f>
        <v>0</v>
      </c>
      <c r="R223">
        <f>VLOOKUP("M"&amp;TEXT(I223,"0"),Punten!$A$1:$E$37,5,FALSE)</f>
        <v>0</v>
      </c>
      <c r="S223">
        <f>VLOOKUP("K"&amp;TEXT(M223,"0"),Punten!$A$1:$E$37,5,FALSE)</f>
        <v>0</v>
      </c>
      <c r="T223">
        <f>VLOOKUP("H"&amp;TEXT(L223,"0"),Punten!$A$1:$E$37,5,FALSE)</f>
        <v>0</v>
      </c>
      <c r="U223">
        <f>VLOOKUP("F"&amp;TEXT(M223,"0"),Punten!$A$2:$E$158,5,FALSE)</f>
        <v>7</v>
      </c>
      <c r="V223">
        <f>SUM(P223:U223)</f>
        <v>7</v>
      </c>
      <c r="W223" t="str">
        <f>N223&amp;A223</f>
        <v>43653ME</v>
      </c>
      <c r="X223">
        <f>IF(F222&lt;&gt;F223,1,X222+1)</f>
        <v>1</v>
      </c>
      <c r="Y223" t="str">
        <f>VLOOKUP(A223,Klasses!$A$2:$B$100,2,FALSE)</f>
        <v>Men Elite</v>
      </c>
      <c r="Z223" t="s">
        <v>198</v>
      </c>
      <c r="AA223" t="str">
        <f>F223</f>
        <v>REVOLUTION BMX SHOP TEAM</v>
      </c>
      <c r="AB223" t="str">
        <f>D223</f>
        <v>Ghinio VAN DE WEYER</v>
      </c>
    </row>
    <row r="224" spans="1:28" x14ac:dyDescent="0.25">
      <c r="A224" t="s">
        <v>49</v>
      </c>
      <c r="B224">
        <v>55953</v>
      </c>
      <c r="C224">
        <v>114</v>
      </c>
      <c r="D224" t="s">
        <v>218</v>
      </c>
      <c r="E224"/>
      <c r="F224" t="s">
        <v>70</v>
      </c>
      <c r="G224">
        <v>3</v>
      </c>
      <c r="H224">
        <v>3</v>
      </c>
      <c r="I224">
        <v>5</v>
      </c>
      <c r="M224">
        <v>7</v>
      </c>
      <c r="N224" s="2">
        <v>43653</v>
      </c>
      <c r="O224">
        <f>COUNTIF($W$2:$W$5,W224)</f>
        <v>0</v>
      </c>
      <c r="P224">
        <f>VLOOKUP("M"&amp;TEXT(G224,"0"),Punten!$A$1:$E$37,5,FALSE)</f>
        <v>0</v>
      </c>
      <c r="Q224">
        <f>VLOOKUP("M"&amp;TEXT(H224,"0"),Punten!$A$1:$E$37,5,FALSE)</f>
        <v>0</v>
      </c>
      <c r="R224">
        <f>VLOOKUP("M"&amp;TEXT(I224,"0"),Punten!$A$1:$E$37,5,FALSE)</f>
        <v>0</v>
      </c>
      <c r="S224">
        <f>VLOOKUP("K"&amp;TEXT(M224,"0"),Punten!$A$1:$E$37,5,FALSE)</f>
        <v>0</v>
      </c>
      <c r="T224">
        <f>VLOOKUP("H"&amp;TEXT(L224,"0"),Punten!$A$1:$E$37,5,FALSE)</f>
        <v>0</v>
      </c>
      <c r="U224">
        <f>VLOOKUP("F"&amp;TEXT(M224,"0"),Punten!$A$2:$E$158,5,FALSE)</f>
        <v>6</v>
      </c>
      <c r="V224">
        <f>SUM(P224:U224)</f>
        <v>6</v>
      </c>
      <c r="W224" t="str">
        <f>N224&amp;A224</f>
        <v>43653C30</v>
      </c>
      <c r="X224">
        <f>IF(F223&lt;&gt;F224,1,X223+1)</f>
        <v>2</v>
      </c>
      <c r="Y224" t="str">
        <f>VLOOKUP(A224,Klasses!$A$2:$B$100,2,FALSE)</f>
        <v>Cruisers 30-39 jaar</v>
      </c>
      <c r="Z224" t="s">
        <v>198</v>
      </c>
      <c r="AA224" t="str">
        <f>F224</f>
        <v>REVOLUTION BMX SHOP TEAM</v>
      </c>
      <c r="AB224" t="str">
        <f>D224</f>
        <v>Yannick SPRUYT</v>
      </c>
    </row>
    <row r="225" spans="1:28" x14ac:dyDescent="0.25">
      <c r="A225" t="s">
        <v>39</v>
      </c>
      <c r="B225">
        <v>45777</v>
      </c>
      <c r="C225">
        <v>50</v>
      </c>
      <c r="D225" t="s">
        <v>158</v>
      </c>
      <c r="E225"/>
      <c r="F225" t="s">
        <v>70</v>
      </c>
      <c r="G225">
        <v>7</v>
      </c>
      <c r="H225">
        <v>9</v>
      </c>
      <c r="I225">
        <v>10</v>
      </c>
      <c r="N225" s="2">
        <v>43653</v>
      </c>
      <c r="O225">
        <f>COUNTIF($W$2:$W$5,W225)</f>
        <v>0</v>
      </c>
      <c r="P225">
        <f>VLOOKUP("M"&amp;TEXT(G225,"0"),Punten!$A$1:$E$37,5,FALSE)</f>
        <v>0</v>
      </c>
      <c r="Q225">
        <v>0</v>
      </c>
      <c r="R225">
        <v>0</v>
      </c>
      <c r="S225">
        <f>VLOOKUP("K"&amp;TEXT(M225,"0"),Punten!$A$1:$E$37,5,FALSE)</f>
        <v>0</v>
      </c>
      <c r="T225">
        <f>VLOOKUP("H"&amp;TEXT(L225,"0"),Punten!$A$1:$E$37,5,FALSE)</f>
        <v>0</v>
      </c>
      <c r="U225">
        <f>VLOOKUP("F"&amp;TEXT(M225,"0"),Punten!$A$2:$E$158,5,FALSE)</f>
        <v>0</v>
      </c>
      <c r="V225">
        <f>SUM(P225:U225)</f>
        <v>0</v>
      </c>
      <c r="W225" t="str">
        <f>N225&amp;A225</f>
        <v>43653B17</v>
      </c>
      <c r="X225">
        <f>IF(F224&lt;&gt;F225,1,X224+1)</f>
        <v>3</v>
      </c>
      <c r="Y225" t="str">
        <f>VLOOKUP(A225,Klasses!$A$2:$B$100,2,FALSE)</f>
        <v>Boys 17/18</v>
      </c>
      <c r="Z225" t="s">
        <v>198</v>
      </c>
      <c r="AA225" t="str">
        <f>F225</f>
        <v>REVOLUTION BMX SHOP TEAM</v>
      </c>
      <c r="AB225" t="str">
        <f>D225</f>
        <v>Maxim VAN ROOSBROECK</v>
      </c>
    </row>
    <row r="226" spans="1:28" x14ac:dyDescent="0.25">
      <c r="A226" t="s">
        <v>46</v>
      </c>
      <c r="B226">
        <v>45788</v>
      </c>
      <c r="C226">
        <v>248</v>
      </c>
      <c r="D226" t="s">
        <v>178</v>
      </c>
      <c r="E226"/>
      <c r="F226" t="s">
        <v>150</v>
      </c>
      <c r="G226">
        <v>1</v>
      </c>
      <c r="H226">
        <v>3</v>
      </c>
      <c r="I226">
        <v>6</v>
      </c>
      <c r="M226">
        <v>3</v>
      </c>
      <c r="N226" s="2">
        <v>43653</v>
      </c>
      <c r="O226">
        <f>COUNTIF($W$2:$W$5,W226)</f>
        <v>0</v>
      </c>
      <c r="P226">
        <f>VLOOKUP("M"&amp;TEXT(G226,"0"),Punten!$A$1:$E$37,5,FALSE)</f>
        <v>0</v>
      </c>
      <c r="Q226">
        <f>VLOOKUP("M"&amp;TEXT(H226,"0"),Punten!$A$1:$E$37,5,FALSE)</f>
        <v>0</v>
      </c>
      <c r="R226">
        <f>VLOOKUP("M"&amp;TEXT(I226,"0"),Punten!$A$1:$E$37,5,FALSE)</f>
        <v>0</v>
      </c>
      <c r="S226">
        <f>VLOOKUP("K"&amp;TEXT(M226,"0"),Punten!$A$1:$E$37,5,FALSE)</f>
        <v>0</v>
      </c>
      <c r="T226">
        <f>VLOOKUP("H"&amp;TEXT(L226,"0"),Punten!$A$1:$E$37,5,FALSE)</f>
        <v>0</v>
      </c>
      <c r="U226">
        <f>VLOOKUP("F"&amp;TEXT(M226,"0"),Punten!$A$2:$E$158,5,FALSE)</f>
        <v>13</v>
      </c>
      <c r="V226">
        <f>SUM(P226:U226)</f>
        <v>13</v>
      </c>
      <c r="W226" t="str">
        <f>N226&amp;A226</f>
        <v>43653G15</v>
      </c>
      <c r="X226">
        <f>IF(F225&lt;&gt;F226,1,X225+1)</f>
        <v>1</v>
      </c>
      <c r="Y226" t="str">
        <f>VLOOKUP(A226,Klasses!$A$2:$B$100,2,FALSE)</f>
        <v>Girls 15+</v>
      </c>
      <c r="Z226" t="s">
        <v>198</v>
      </c>
      <c r="AA226" t="str">
        <f>F226</f>
        <v>SPEEDCO FACTORY TEAM</v>
      </c>
      <c r="AB226" t="str">
        <f>D226</f>
        <v>Valerie VOSSEN</v>
      </c>
    </row>
    <row r="227" spans="1:28" x14ac:dyDescent="0.25">
      <c r="A227" t="s">
        <v>46</v>
      </c>
      <c r="B227">
        <v>52322</v>
      </c>
      <c r="C227">
        <v>28</v>
      </c>
      <c r="D227" t="s">
        <v>179</v>
      </c>
      <c r="E227"/>
      <c r="F227" t="s">
        <v>150</v>
      </c>
      <c r="G227">
        <v>5</v>
      </c>
      <c r="H227">
        <v>5</v>
      </c>
      <c r="I227">
        <v>3</v>
      </c>
      <c r="M227">
        <v>5</v>
      </c>
      <c r="N227" s="2">
        <v>43653</v>
      </c>
      <c r="O227">
        <f>COUNTIF($W$2:$W$5,W227)</f>
        <v>0</v>
      </c>
      <c r="P227">
        <f>VLOOKUP("M"&amp;TEXT(G227,"0"),Punten!$A$1:$E$37,5,FALSE)</f>
        <v>0</v>
      </c>
      <c r="Q227">
        <f>VLOOKUP("M"&amp;TEXT(H227,"0"),Punten!$A$1:$E$37,5,FALSE)</f>
        <v>0</v>
      </c>
      <c r="R227">
        <f>VLOOKUP("M"&amp;TEXT(I227,"0"),Punten!$A$1:$E$37,5,FALSE)</f>
        <v>0</v>
      </c>
      <c r="S227">
        <f>VLOOKUP("K"&amp;TEXT(M227,"0"),Punten!$A$1:$E$37,5,FALSE)</f>
        <v>0</v>
      </c>
      <c r="T227">
        <f>VLOOKUP("H"&amp;TEXT(L227,"0"),Punten!$A$1:$E$37,5,FALSE)</f>
        <v>0</v>
      </c>
      <c r="U227">
        <f>VLOOKUP("F"&amp;TEXT(M227,"0"),Punten!$A$2:$E$158,5,FALSE)</f>
        <v>9</v>
      </c>
      <c r="V227">
        <f>SUM(P227:U227)</f>
        <v>9</v>
      </c>
      <c r="W227" t="str">
        <f>N227&amp;A227</f>
        <v>43653G15</v>
      </c>
      <c r="X227">
        <f>IF(F226&lt;&gt;F227,1,X226+1)</f>
        <v>2</v>
      </c>
      <c r="Y227" t="str">
        <f>VLOOKUP(A227,Klasses!$A$2:$B$100,2,FALSE)</f>
        <v>Girls 15+</v>
      </c>
      <c r="Z227" t="s">
        <v>198</v>
      </c>
      <c r="AA227" t="str">
        <f>F227</f>
        <v>SPEEDCO FACTORY TEAM</v>
      </c>
      <c r="AB227" t="str">
        <f>D227</f>
        <v>Zoe SCHAERLAEKEN</v>
      </c>
    </row>
    <row r="228" spans="1:28" x14ac:dyDescent="0.25">
      <c r="A228" t="s">
        <v>40</v>
      </c>
      <c r="B228">
        <v>52324</v>
      </c>
      <c r="C228">
        <v>53</v>
      </c>
      <c r="D228" t="s">
        <v>151</v>
      </c>
      <c r="E228"/>
      <c r="F228" t="s">
        <v>150</v>
      </c>
      <c r="G228">
        <v>2</v>
      </c>
      <c r="H228">
        <v>1</v>
      </c>
      <c r="I228">
        <v>2</v>
      </c>
      <c r="L228">
        <v>2</v>
      </c>
      <c r="M228">
        <v>6</v>
      </c>
      <c r="N228" s="2">
        <v>43653</v>
      </c>
      <c r="O228">
        <f>COUNTIF($W$2:$W$5,W228)</f>
        <v>0</v>
      </c>
      <c r="P228">
        <f>VLOOKUP("M"&amp;TEXT(G228,"0"),Punten!$A$1:$E$37,5,FALSE)</f>
        <v>0</v>
      </c>
      <c r="Q228">
        <f>VLOOKUP("M"&amp;TEXT(H228,"0"),Punten!$A$1:$E$37,5,FALSE)</f>
        <v>0</v>
      </c>
      <c r="R228">
        <f>VLOOKUP("M"&amp;TEXT(I228,"0"),Punten!$A$1:$E$37,5,FALSE)</f>
        <v>0</v>
      </c>
      <c r="S228">
        <f>VLOOKUP("K"&amp;TEXT(M228,"0"),Punten!$A$1:$E$37,5,FALSE)</f>
        <v>0</v>
      </c>
      <c r="T228">
        <f>VLOOKUP("H"&amp;TEXT(L228,"0"),Punten!$A$1:$E$37,5,FALSE)</f>
        <v>0</v>
      </c>
      <c r="U228">
        <f>VLOOKUP("F"&amp;TEXT(M228,"0"),Punten!$A$2:$E$158,5,FALSE)</f>
        <v>7</v>
      </c>
      <c r="V228">
        <f>SUM(P228:U228)</f>
        <v>7</v>
      </c>
      <c r="W228" t="str">
        <f>N228&amp;A228</f>
        <v>43653B15</v>
      </c>
      <c r="X228">
        <f>IF(F227&lt;&gt;F228,1,X227+1)</f>
        <v>3</v>
      </c>
      <c r="Y228" t="str">
        <f>VLOOKUP(A228,Klasses!$A$2:$B$100,2,FALSE)</f>
        <v>Boys 15/16</v>
      </c>
      <c r="Z228" t="s">
        <v>198</v>
      </c>
      <c r="AA228" t="str">
        <f>F228</f>
        <v>SPEEDCO FACTORY TEAM</v>
      </c>
      <c r="AB228" t="str">
        <f>D228</f>
        <v>Kayan SCHAERLAEKEN</v>
      </c>
    </row>
    <row r="229" spans="1:28" x14ac:dyDescent="0.25">
      <c r="A229" t="s">
        <v>65</v>
      </c>
      <c r="B229">
        <v>48600</v>
      </c>
      <c r="C229">
        <v>248</v>
      </c>
      <c r="D229" t="s">
        <v>223</v>
      </c>
      <c r="E229"/>
      <c r="F229" t="s">
        <v>150</v>
      </c>
      <c r="G229">
        <v>3</v>
      </c>
      <c r="H229">
        <v>3</v>
      </c>
      <c r="I229">
        <v>2</v>
      </c>
      <c r="M229">
        <v>8</v>
      </c>
      <c r="N229" s="2">
        <v>43653</v>
      </c>
      <c r="O229">
        <f>COUNTIF($W$2:$W$5,W229)</f>
        <v>0</v>
      </c>
      <c r="P229">
        <f>VLOOKUP("M"&amp;TEXT(G229,"0"),Punten!$A$1:$E$37,5,FALSE)</f>
        <v>0</v>
      </c>
      <c r="Q229">
        <f>VLOOKUP("M"&amp;TEXT(H229,"0"),Punten!$A$1:$E$37,5,FALSE)</f>
        <v>0</v>
      </c>
      <c r="R229">
        <f>VLOOKUP("M"&amp;TEXT(I229,"0"),Punten!$A$1:$E$37,5,FALSE)</f>
        <v>0</v>
      </c>
      <c r="S229">
        <f>VLOOKUP("K"&amp;TEXT(M229,"0"),Punten!$A$1:$E$37,5,FALSE)</f>
        <v>0</v>
      </c>
      <c r="T229">
        <f>VLOOKUP("H"&amp;TEXT(L229,"0"),Punten!$A$1:$E$37,5,FALSE)</f>
        <v>0</v>
      </c>
      <c r="U229">
        <f>VLOOKUP("F"&amp;TEXT(M229,"0"),Punten!$A$2:$E$158,5,FALSE)</f>
        <v>5</v>
      </c>
      <c r="V229">
        <f>SUM(P229:U229)</f>
        <v>5</v>
      </c>
      <c r="W229" t="str">
        <f>N229&amp;A229</f>
        <v>43653ME</v>
      </c>
      <c r="X229">
        <f>IF(F228&lt;&gt;F229,1,X228+1)</f>
        <v>4</v>
      </c>
      <c r="Y229" t="str">
        <f>VLOOKUP(A229,Klasses!$A$2:$B$100,2,FALSE)</f>
        <v>Men Elite</v>
      </c>
      <c r="Z229" t="s">
        <v>198</v>
      </c>
      <c r="AA229" t="str">
        <f>F229</f>
        <v>SPEEDCO FACTORY TEAM</v>
      </c>
      <c r="AB229" t="str">
        <f>D229</f>
        <v>Marnicq JANSSENS</v>
      </c>
    </row>
    <row r="230" spans="1:28" x14ac:dyDescent="0.25">
      <c r="A230" t="s">
        <v>46</v>
      </c>
      <c r="B230">
        <v>51328</v>
      </c>
      <c r="C230">
        <v>11</v>
      </c>
      <c r="D230" t="s">
        <v>181</v>
      </c>
      <c r="E230"/>
      <c r="F230" t="s">
        <v>98</v>
      </c>
      <c r="G230">
        <v>4</v>
      </c>
      <c r="H230">
        <v>1</v>
      </c>
      <c r="I230">
        <v>1</v>
      </c>
      <c r="M230">
        <v>1</v>
      </c>
      <c r="N230" s="2">
        <v>43653</v>
      </c>
      <c r="O230">
        <f>COUNTIF($W$2:$W$5,W230)</f>
        <v>0</v>
      </c>
      <c r="P230">
        <f>VLOOKUP("M"&amp;TEXT(G230,"0"),Punten!$A$1:$E$37,5,FALSE)</f>
        <v>0</v>
      </c>
      <c r="Q230">
        <f>VLOOKUP("M"&amp;TEXT(H230,"0"),Punten!$A$1:$E$37,5,FALSE)</f>
        <v>0</v>
      </c>
      <c r="R230">
        <f>VLOOKUP("M"&amp;TEXT(I230,"0"),Punten!$A$1:$E$37,5,FALSE)</f>
        <v>0</v>
      </c>
      <c r="S230">
        <f>VLOOKUP("K"&amp;TEXT(M230,"0"),Punten!$A$1:$E$37,5,FALSE)</f>
        <v>0</v>
      </c>
      <c r="T230">
        <f>VLOOKUP("H"&amp;TEXT(L230,"0"),Punten!$A$1:$E$37,5,FALSE)</f>
        <v>0</v>
      </c>
      <c r="U230">
        <f>VLOOKUP("F"&amp;TEXT(M230,"0"),Punten!$A$2:$E$158,5,FALSE)</f>
        <v>20</v>
      </c>
      <c r="V230">
        <f>SUM(P230:U230)</f>
        <v>20</v>
      </c>
      <c r="W230" t="str">
        <f>N230&amp;A230</f>
        <v>43653G15</v>
      </c>
      <c r="X230">
        <f>IF(F229&lt;&gt;F230,1,X229+1)</f>
        <v>1</v>
      </c>
      <c r="Y230" t="str">
        <f>VLOOKUP(A230,Klasses!$A$2:$B$100,2,FALSE)</f>
        <v>Girls 15+</v>
      </c>
      <c r="Z230" t="s">
        <v>198</v>
      </c>
      <c r="AA230" t="str">
        <f>F230</f>
        <v>SUPERCROSS BVC BIKES BENELUX</v>
      </c>
      <c r="AB230" t="str">
        <f>D230</f>
        <v>Aiko GOMMERS</v>
      </c>
    </row>
    <row r="231" spans="1:28" x14ac:dyDescent="0.25">
      <c r="A231" t="s">
        <v>41</v>
      </c>
      <c r="B231">
        <v>1049</v>
      </c>
      <c r="C231">
        <v>76</v>
      </c>
      <c r="D231" t="s">
        <v>256</v>
      </c>
      <c r="E231"/>
      <c r="F231" t="s">
        <v>98</v>
      </c>
      <c r="G231">
        <v>2</v>
      </c>
      <c r="H231">
        <v>1</v>
      </c>
      <c r="I231">
        <v>2</v>
      </c>
      <c r="L231">
        <v>2</v>
      </c>
      <c r="M231">
        <v>2</v>
      </c>
      <c r="N231" s="2">
        <v>43653</v>
      </c>
      <c r="O231">
        <f>COUNTIF($W$2:$W$5,W231)</f>
        <v>0</v>
      </c>
      <c r="P231">
        <f>VLOOKUP("M"&amp;TEXT(G231,"0"),Punten!$A$1:$E$37,5,FALSE)</f>
        <v>0</v>
      </c>
      <c r="Q231">
        <f>VLOOKUP("M"&amp;TEXT(H231,"0"),Punten!$A$1:$E$37,5,FALSE)</f>
        <v>0</v>
      </c>
      <c r="R231">
        <f>VLOOKUP("M"&amp;TEXT(I231,"0"),Punten!$A$1:$E$37,5,FALSE)</f>
        <v>0</v>
      </c>
      <c r="S231">
        <f>VLOOKUP("K"&amp;TEXT(M231,"0"),Punten!$A$1:$E$37,5,FALSE)</f>
        <v>0</v>
      </c>
      <c r="T231">
        <f>VLOOKUP("H"&amp;TEXT(L231,"0"),Punten!$A$1:$E$37,5,FALSE)</f>
        <v>0</v>
      </c>
      <c r="U231">
        <f>VLOOKUP("F"&amp;TEXT(M231,"0"),Punten!$A$2:$E$158,5,FALSE)</f>
        <v>16</v>
      </c>
      <c r="V231">
        <f>SUM(P231:U231)</f>
        <v>16</v>
      </c>
      <c r="W231" t="str">
        <f>N231&amp;A231</f>
        <v>43653B14</v>
      </c>
      <c r="X231">
        <f>IF(F230&lt;&gt;F231,1,X230+1)</f>
        <v>2</v>
      </c>
      <c r="Y231" t="str">
        <f>VLOOKUP(A231,Klasses!$A$2:$B$100,2,FALSE)</f>
        <v>Boys 14</v>
      </c>
      <c r="Z231" t="s">
        <v>198</v>
      </c>
      <c r="AA231" t="str">
        <f>F231</f>
        <v>SUPERCROSS BVC BIKES BENELUX</v>
      </c>
      <c r="AB231" t="str">
        <f>D231</f>
        <v>Ethane BOURGUIGNON</v>
      </c>
    </row>
    <row r="232" spans="1:28" x14ac:dyDescent="0.25">
      <c r="A232" t="s">
        <v>40</v>
      </c>
      <c r="B232">
        <v>48038</v>
      </c>
      <c r="C232">
        <v>4</v>
      </c>
      <c r="D232" t="s">
        <v>222</v>
      </c>
      <c r="E232"/>
      <c r="F232" t="s">
        <v>98</v>
      </c>
      <c r="G232">
        <v>1</v>
      </c>
      <c r="H232">
        <v>2</v>
      </c>
      <c r="I232">
        <v>1</v>
      </c>
      <c r="L232">
        <v>3</v>
      </c>
      <c r="M232">
        <v>2</v>
      </c>
      <c r="N232" s="2">
        <v>43653</v>
      </c>
      <c r="O232">
        <f>COUNTIF($W$2:$W$5,W232)</f>
        <v>0</v>
      </c>
      <c r="P232">
        <f>VLOOKUP("M"&amp;TEXT(G232,"0"),Punten!$A$1:$E$37,5,FALSE)</f>
        <v>0</v>
      </c>
      <c r="Q232">
        <f>VLOOKUP("M"&amp;TEXT(H232,"0"),Punten!$A$1:$E$37,5,FALSE)</f>
        <v>0</v>
      </c>
      <c r="R232">
        <f>VLOOKUP("M"&amp;TEXT(I232,"0"),Punten!$A$1:$E$37,5,FALSE)</f>
        <v>0</v>
      </c>
      <c r="S232">
        <f>VLOOKUP("K"&amp;TEXT(M232,"0"),Punten!$A$1:$E$37,5,FALSE)</f>
        <v>0</v>
      </c>
      <c r="T232">
        <f>VLOOKUP("H"&amp;TEXT(L232,"0"),Punten!$A$1:$E$37,5,FALSE)</f>
        <v>0</v>
      </c>
      <c r="U232">
        <f>VLOOKUP("F"&amp;TEXT(M232,"0"),Punten!$A$2:$E$158,5,FALSE)</f>
        <v>16</v>
      </c>
      <c r="V232">
        <f>SUM(P232:U232)</f>
        <v>16</v>
      </c>
      <c r="W232" t="str">
        <f>N232&amp;A232</f>
        <v>43653B15</v>
      </c>
      <c r="X232">
        <f>IF(F231&lt;&gt;F232,1,X231+1)</f>
        <v>3</v>
      </c>
      <c r="Y232" t="str">
        <f>VLOOKUP(A232,Klasses!$A$2:$B$100,2,FALSE)</f>
        <v>Boys 15/16</v>
      </c>
      <c r="Z232" t="s">
        <v>198</v>
      </c>
      <c r="AA232" t="str">
        <f>F232</f>
        <v>SUPERCROSS BVC BIKES BENELUX</v>
      </c>
      <c r="AB232" t="str">
        <f>D232</f>
        <v>Seppe LAENEN</v>
      </c>
    </row>
    <row r="233" spans="1:28" x14ac:dyDescent="0.25">
      <c r="A233" t="s">
        <v>46</v>
      </c>
      <c r="B233">
        <v>51327</v>
      </c>
      <c r="C233">
        <v>23</v>
      </c>
      <c r="D233" t="s">
        <v>249</v>
      </c>
      <c r="E233"/>
      <c r="F233" t="s">
        <v>98</v>
      </c>
      <c r="G233">
        <v>2</v>
      </c>
      <c r="H233">
        <v>4</v>
      </c>
      <c r="I233">
        <v>5</v>
      </c>
      <c r="M233">
        <v>4</v>
      </c>
      <c r="N233" s="2">
        <v>43653</v>
      </c>
      <c r="O233">
        <f>COUNTIF($W$2:$W$5,W233)</f>
        <v>0</v>
      </c>
      <c r="P233">
        <f>VLOOKUP("M"&amp;TEXT(G233,"0"),Punten!$A$1:$E$37,5,FALSE)</f>
        <v>0</v>
      </c>
      <c r="Q233">
        <f>VLOOKUP("M"&amp;TEXT(H233,"0"),Punten!$A$1:$E$37,5,FALSE)</f>
        <v>0</v>
      </c>
      <c r="R233">
        <f>VLOOKUP("M"&amp;TEXT(I233,"0"),Punten!$A$1:$E$37,5,FALSE)</f>
        <v>0</v>
      </c>
      <c r="S233">
        <f>VLOOKUP("K"&amp;TEXT(M233,"0"),Punten!$A$1:$E$37,5,FALSE)</f>
        <v>0</v>
      </c>
      <c r="T233">
        <f>VLOOKUP("H"&amp;TEXT(L233,"0"),Punten!$A$1:$E$37,5,FALSE)</f>
        <v>0</v>
      </c>
      <c r="U233">
        <f>VLOOKUP("F"&amp;TEXT(M233,"0"),Punten!$A$2:$E$158,5,FALSE)</f>
        <v>11</v>
      </c>
      <c r="V233">
        <f>SUM(P233:U233)</f>
        <v>11</v>
      </c>
      <c r="W233" t="str">
        <f>N233&amp;A233</f>
        <v>43653G15</v>
      </c>
      <c r="X233">
        <f>IF(F232&lt;&gt;F233,1,X232+1)</f>
        <v>4</v>
      </c>
      <c r="Y233" t="str">
        <f>VLOOKUP(A233,Klasses!$A$2:$B$100,2,FALSE)</f>
        <v>Girls 15+</v>
      </c>
      <c r="Z233" t="s">
        <v>198</v>
      </c>
      <c r="AA233" t="str">
        <f>F233</f>
        <v>SUPERCROSS BVC BIKES BENELUX</v>
      </c>
      <c r="AB233" t="str">
        <f>D233</f>
        <v>Robyn GOMMERS</v>
      </c>
    </row>
    <row r="234" spans="1:28" x14ac:dyDescent="0.25">
      <c r="A234" t="s">
        <v>42</v>
      </c>
      <c r="B234">
        <v>54181</v>
      </c>
      <c r="C234">
        <v>67</v>
      </c>
      <c r="D234" t="s">
        <v>139</v>
      </c>
      <c r="E234"/>
      <c r="F234" t="s">
        <v>84</v>
      </c>
      <c r="G234">
        <v>1</v>
      </c>
      <c r="H234">
        <v>2</v>
      </c>
      <c r="I234">
        <v>1</v>
      </c>
      <c r="K234">
        <v>1</v>
      </c>
      <c r="L234">
        <v>2</v>
      </c>
      <c r="M234">
        <v>1</v>
      </c>
      <c r="N234" s="2">
        <v>43653</v>
      </c>
      <c r="O234">
        <f>COUNTIF($W$2:$W$5,W234)</f>
        <v>0</v>
      </c>
      <c r="P234">
        <f>VLOOKUP("M"&amp;TEXT(G234,"0"),Punten!$A$1:$E$37,5,FALSE)</f>
        <v>0</v>
      </c>
      <c r="Q234">
        <f>VLOOKUP("M"&amp;TEXT(H234,"0"),Punten!$A$1:$E$37,5,FALSE)</f>
        <v>0</v>
      </c>
      <c r="R234">
        <f>VLOOKUP("M"&amp;TEXT(I234,"0"),Punten!$A$1:$E$37,5,FALSE)</f>
        <v>0</v>
      </c>
      <c r="S234">
        <f>VLOOKUP("K"&amp;TEXT(M234,"0"),Punten!$A$1:$E$37,5,FALSE)</f>
        <v>0</v>
      </c>
      <c r="T234">
        <f>VLOOKUP("H"&amp;TEXT(L234,"0"),Punten!$A$1:$E$37,5,FALSE)</f>
        <v>0</v>
      </c>
      <c r="U234">
        <f>VLOOKUP("F"&amp;TEXT(M234,"0"),Punten!$A$2:$E$158,5,FALSE)</f>
        <v>20</v>
      </c>
      <c r="V234">
        <f>SUM(P234:U234)</f>
        <v>20</v>
      </c>
      <c r="W234" t="str">
        <f>N234&amp;A234</f>
        <v>43653B13</v>
      </c>
      <c r="X234">
        <f>IF(F233&lt;&gt;F234,1,X233+1)</f>
        <v>1</v>
      </c>
      <c r="Y234" t="str">
        <f>VLOOKUP(A234,Klasses!$A$2:$B$100,2,FALSE)</f>
        <v>Boys 13</v>
      </c>
      <c r="Z234" t="s">
        <v>198</v>
      </c>
      <c r="AA234" t="str">
        <f>F234</f>
        <v>TARGET BMX TEAM</v>
      </c>
      <c r="AB234" t="str">
        <f>D234</f>
        <v>Ferre T´SEYEN</v>
      </c>
    </row>
    <row r="235" spans="1:28" x14ac:dyDescent="0.25">
      <c r="A235" t="s">
        <v>257</v>
      </c>
      <c r="B235">
        <v>9120</v>
      </c>
      <c r="C235">
        <v>121</v>
      </c>
      <c r="D235" t="s">
        <v>260</v>
      </c>
      <c r="E235"/>
      <c r="F235" t="s">
        <v>84</v>
      </c>
      <c r="G235">
        <v>1</v>
      </c>
      <c r="H235">
        <v>1</v>
      </c>
      <c r="I235">
        <v>4</v>
      </c>
      <c r="M235">
        <v>1</v>
      </c>
      <c r="N235" s="2">
        <v>43653</v>
      </c>
      <c r="O235">
        <f>COUNTIF($W$2:$W$5,W235)</f>
        <v>0</v>
      </c>
      <c r="P235">
        <f>VLOOKUP("M"&amp;TEXT(G235,"0"),Punten!$A$1:$E$37,5,FALSE)</f>
        <v>0</v>
      </c>
      <c r="Q235">
        <f>VLOOKUP("M"&amp;TEXT(H235,"0"),Punten!$A$1:$E$37,5,FALSE)</f>
        <v>0</v>
      </c>
      <c r="R235">
        <f>VLOOKUP("M"&amp;TEXT(I235,"0"),Punten!$A$1:$E$37,5,FALSE)</f>
        <v>0</v>
      </c>
      <c r="S235">
        <f>VLOOKUP("K"&amp;TEXT(M235,"0"),Punten!$A$1:$E$37,5,FALSE)</f>
        <v>0</v>
      </c>
      <c r="T235">
        <f>VLOOKUP("H"&amp;TEXT(L235,"0"),Punten!$A$1:$E$37,5,FALSE)</f>
        <v>0</v>
      </c>
      <c r="U235">
        <f>VLOOKUP("F"&amp;TEXT(M235,"0"),Punten!$A$2:$E$158,5,FALSE)</f>
        <v>20</v>
      </c>
      <c r="V235">
        <f>SUM(P235:U235)</f>
        <v>20</v>
      </c>
      <c r="W235" t="str">
        <f>N235&amp;A235</f>
        <v>43653MJ</v>
      </c>
      <c r="X235">
        <f>IF(F234&lt;&gt;F235,1,X234+1)</f>
        <v>2</v>
      </c>
      <c r="Y235" t="s">
        <v>261</v>
      </c>
      <c r="Z235" t="s">
        <v>198</v>
      </c>
      <c r="AA235" t="str">
        <f>F235</f>
        <v>TARGET BMX TEAM</v>
      </c>
      <c r="AB235" t="str">
        <f>D235</f>
        <v>Thibaut STOFFELS</v>
      </c>
    </row>
    <row r="236" spans="1:28" x14ac:dyDescent="0.25">
      <c r="A236" t="s">
        <v>46</v>
      </c>
      <c r="B236">
        <v>54285</v>
      </c>
      <c r="C236">
        <v>5</v>
      </c>
      <c r="D236" t="s">
        <v>253</v>
      </c>
      <c r="E236"/>
      <c r="F236" t="s">
        <v>84</v>
      </c>
      <c r="G236">
        <v>3</v>
      </c>
      <c r="H236">
        <v>2</v>
      </c>
      <c r="I236">
        <v>2</v>
      </c>
      <c r="M236">
        <v>2</v>
      </c>
      <c r="N236" s="2">
        <v>43653</v>
      </c>
      <c r="O236">
        <f>COUNTIF($W$2:$W$5,W236)</f>
        <v>0</v>
      </c>
      <c r="P236">
        <f>VLOOKUP("M"&amp;TEXT(G236,"0"),Punten!$A$1:$E$37,5,FALSE)</f>
        <v>0</v>
      </c>
      <c r="Q236">
        <f>VLOOKUP("M"&amp;TEXT(H236,"0"),Punten!$A$1:$E$37,5,FALSE)</f>
        <v>0</v>
      </c>
      <c r="R236">
        <f>VLOOKUP("M"&amp;TEXT(I236,"0"),Punten!$A$1:$E$37,5,FALSE)</f>
        <v>0</v>
      </c>
      <c r="S236">
        <f>VLOOKUP("K"&amp;TEXT(M236,"0"),Punten!$A$1:$E$37,5,FALSE)</f>
        <v>0</v>
      </c>
      <c r="T236">
        <f>VLOOKUP("H"&amp;TEXT(L236,"0"),Punten!$A$1:$E$37,5,FALSE)</f>
        <v>0</v>
      </c>
      <c r="U236">
        <f>VLOOKUP("F"&amp;TEXT(M236,"0"),Punten!$A$2:$E$158,5,FALSE)</f>
        <v>16</v>
      </c>
      <c r="V236">
        <f>SUM(P236:U236)</f>
        <v>16</v>
      </c>
      <c r="W236" t="str">
        <f>N236&amp;A236</f>
        <v>43653G15</v>
      </c>
      <c r="X236">
        <f>IF(F235&lt;&gt;F236,1,X235+1)</f>
        <v>3</v>
      </c>
      <c r="Y236" t="str">
        <f>VLOOKUP(A236,Klasses!$A$2:$B$100,2,FALSE)</f>
        <v>Girls 15+</v>
      </c>
      <c r="Z236" t="s">
        <v>198</v>
      </c>
      <c r="AA236" t="str">
        <f>F236</f>
        <v>TARGET BMX TEAM</v>
      </c>
      <c r="AB236" t="str">
        <f>D236</f>
        <v>Kjelle POETS</v>
      </c>
    </row>
    <row r="237" spans="1:28" x14ac:dyDescent="0.25">
      <c r="A237" t="s">
        <v>72</v>
      </c>
      <c r="B237">
        <v>51582</v>
      </c>
      <c r="C237">
        <v>39</v>
      </c>
      <c r="D237" t="s">
        <v>83</v>
      </c>
      <c r="E237"/>
      <c r="F237" t="s">
        <v>84</v>
      </c>
      <c r="G237">
        <v>1</v>
      </c>
      <c r="H237">
        <v>2</v>
      </c>
      <c r="I237">
        <v>1</v>
      </c>
      <c r="M237">
        <v>4</v>
      </c>
      <c r="N237" s="2">
        <v>43653</v>
      </c>
      <c r="O237">
        <f>COUNTIF($W$2:$W$5,W237)</f>
        <v>0</v>
      </c>
      <c r="P237">
        <f>VLOOKUP("M"&amp;TEXT(G237,"0"),Punten!$A$1:$E$37,5,FALSE)</f>
        <v>0</v>
      </c>
      <c r="Q237">
        <f>VLOOKUP("M"&amp;TEXT(H237,"0"),Punten!$A$1:$E$37,5,FALSE)</f>
        <v>0</v>
      </c>
      <c r="R237">
        <f>VLOOKUP("M"&amp;TEXT(I237,"0"),Punten!$A$1:$E$37,5,FALSE)</f>
        <v>0</v>
      </c>
      <c r="S237">
        <f>VLOOKUP("K"&amp;TEXT(M237,"0"),Punten!$A$1:$E$37,5,FALSE)</f>
        <v>0</v>
      </c>
      <c r="T237">
        <f>VLOOKUP("H"&amp;TEXT(L237,"0"),Punten!$A$1:$E$37,5,FALSE)</f>
        <v>0</v>
      </c>
      <c r="U237">
        <f>VLOOKUP("F"&amp;TEXT(M237,"0"),Punten!$A$2:$E$158,5,FALSE)</f>
        <v>11</v>
      </c>
      <c r="V237">
        <f>SUM(P237:U237)</f>
        <v>11</v>
      </c>
      <c r="W237" t="str">
        <f>N237&amp;A237</f>
        <v>43653C29</v>
      </c>
      <c r="X237">
        <f>IF(F236&lt;&gt;F237,1,X236+1)</f>
        <v>4</v>
      </c>
      <c r="Y237" t="str">
        <f>VLOOKUP(A237,Klasses!$A$2:$B$100,2,FALSE)</f>
        <v>Cruisers 17-29 jaar</v>
      </c>
      <c r="Z237" t="s">
        <v>198</v>
      </c>
      <c r="AA237" t="str">
        <f>F237</f>
        <v>TARGET BMX TEAM</v>
      </c>
      <c r="AB237" t="str">
        <f>D237</f>
        <v>Jordi VAN BOUCHOUT</v>
      </c>
    </row>
    <row r="238" spans="1:28" x14ac:dyDescent="0.25">
      <c r="A238" t="s">
        <v>41</v>
      </c>
      <c r="B238">
        <v>53025</v>
      </c>
      <c r="C238">
        <v>94</v>
      </c>
      <c r="D238" t="s">
        <v>143</v>
      </c>
      <c r="E238"/>
      <c r="F238" t="s">
        <v>116</v>
      </c>
      <c r="G238">
        <v>1</v>
      </c>
      <c r="H238">
        <v>1</v>
      </c>
      <c r="I238">
        <v>1</v>
      </c>
      <c r="L238">
        <v>1</v>
      </c>
      <c r="M238">
        <v>1</v>
      </c>
      <c r="N238" s="2">
        <v>43653</v>
      </c>
      <c r="O238">
        <f>COUNTIF($W$2:$W$5,W238)</f>
        <v>0</v>
      </c>
      <c r="P238">
        <f>VLOOKUP("M"&amp;TEXT(G238,"0"),Punten!$A$1:$E$37,5,FALSE)</f>
        <v>0</v>
      </c>
      <c r="Q238">
        <f>VLOOKUP("M"&amp;TEXT(H238,"0"),Punten!$A$1:$E$37,5,FALSE)</f>
        <v>0</v>
      </c>
      <c r="R238">
        <f>VLOOKUP("M"&amp;TEXT(I238,"0"),Punten!$A$1:$E$37,5,FALSE)</f>
        <v>0</v>
      </c>
      <c r="S238">
        <f>VLOOKUP("K"&amp;TEXT(M238,"0"),Punten!$A$1:$E$37,5,FALSE)</f>
        <v>0</v>
      </c>
      <c r="T238">
        <f>VLOOKUP("H"&amp;TEXT(L238,"0"),Punten!$A$1:$E$37,5,FALSE)</f>
        <v>0</v>
      </c>
      <c r="U238">
        <f>VLOOKUP("F"&amp;TEXT(M238,"0"),Punten!$A$2:$E$158,5,FALSE)</f>
        <v>20</v>
      </c>
      <c r="V238">
        <f>SUM(P238:U238)</f>
        <v>20</v>
      </c>
      <c r="W238" t="str">
        <f>N238&amp;A238</f>
        <v>43653B14</v>
      </c>
      <c r="X238">
        <f>IF(F237&lt;&gt;F238,1,X237+1)</f>
        <v>1</v>
      </c>
      <c r="Y238" t="str">
        <f>VLOOKUP(A238,Klasses!$A$2:$B$100,2,FALSE)</f>
        <v>Boys 14</v>
      </c>
      <c r="Z238" t="s">
        <v>198</v>
      </c>
      <c r="AA238" t="str">
        <f>F238</f>
        <v>TEAM RIFT BMX BELGIUM</v>
      </c>
      <c r="AB238" t="str">
        <f>D238</f>
        <v>Tjörven MERTENS</v>
      </c>
    </row>
    <row r="239" spans="1:28" x14ac:dyDescent="0.25">
      <c r="A239" t="s">
        <v>44</v>
      </c>
      <c r="B239">
        <v>51325</v>
      </c>
      <c r="C239">
        <v>93</v>
      </c>
      <c r="D239" t="s">
        <v>170</v>
      </c>
      <c r="E239"/>
      <c r="F239" t="s">
        <v>116</v>
      </c>
      <c r="G239">
        <v>1</v>
      </c>
      <c r="H239">
        <v>2</v>
      </c>
      <c r="I239">
        <v>1</v>
      </c>
      <c r="L239">
        <v>2</v>
      </c>
      <c r="M239">
        <v>3</v>
      </c>
      <c r="N239" s="2">
        <v>43653</v>
      </c>
      <c r="O239">
        <f>COUNTIF($W$2:$W$5,W239)</f>
        <v>0</v>
      </c>
      <c r="P239">
        <f>VLOOKUP("M"&amp;TEXT(G239,"0"),Punten!$A$1:$E$37,5,FALSE)</f>
        <v>0</v>
      </c>
      <c r="Q239">
        <f>VLOOKUP("M"&amp;TEXT(H239,"0"),Punten!$A$1:$E$37,5,FALSE)</f>
        <v>0</v>
      </c>
      <c r="R239">
        <f>VLOOKUP("M"&amp;TEXT(I239,"0"),Punten!$A$1:$E$37,5,FALSE)</f>
        <v>0</v>
      </c>
      <c r="S239">
        <f>VLOOKUP("K"&amp;TEXT(M239,"0"),Punten!$A$1:$E$37,5,FALSE)</f>
        <v>0</v>
      </c>
      <c r="T239">
        <f>VLOOKUP("H"&amp;TEXT(L239,"0"),Punten!$A$1:$E$37,5,FALSE)</f>
        <v>0</v>
      </c>
      <c r="U239">
        <f>VLOOKUP("F"&amp;TEXT(M239,"0"),Punten!$A$2:$E$158,5,FALSE)</f>
        <v>13</v>
      </c>
      <c r="V239">
        <f>SUM(P239:U239)</f>
        <v>13</v>
      </c>
      <c r="W239" t="str">
        <f>N239&amp;A239</f>
        <v>43653G11</v>
      </c>
      <c r="X239">
        <f>IF(F238&lt;&gt;F239,1,X238+1)</f>
        <v>2</v>
      </c>
      <c r="Y239" t="str">
        <f>VLOOKUP(A239,Klasses!$A$2:$B$100,2,FALSE)</f>
        <v>Girls 11/12</v>
      </c>
      <c r="Z239" t="s">
        <v>198</v>
      </c>
      <c r="AA239" t="str">
        <f>F239</f>
        <v>TEAM RIFT BMX BELGIUM</v>
      </c>
      <c r="AB239" t="str">
        <f>D239</f>
        <v>Lore WOLFS</v>
      </c>
    </row>
    <row r="240" spans="1:28" x14ac:dyDescent="0.25">
      <c r="A240" t="s">
        <v>257</v>
      </c>
      <c r="B240">
        <v>53623</v>
      </c>
      <c r="C240">
        <v>90</v>
      </c>
      <c r="D240" t="s">
        <v>244</v>
      </c>
      <c r="E240"/>
      <c r="F240" t="s">
        <v>116</v>
      </c>
      <c r="G240">
        <v>7</v>
      </c>
      <c r="H240">
        <v>5</v>
      </c>
      <c r="I240">
        <v>3</v>
      </c>
      <c r="M240">
        <v>5</v>
      </c>
      <c r="N240" s="2">
        <v>43653</v>
      </c>
      <c r="O240">
        <f>COUNTIF($W$2:$W$5,W240)</f>
        <v>0</v>
      </c>
      <c r="P240">
        <f>VLOOKUP("M"&amp;TEXT(G240,"0"),Punten!$A$1:$E$37,5,FALSE)</f>
        <v>0</v>
      </c>
      <c r="Q240">
        <f>VLOOKUP("M"&amp;TEXT(H240,"0"),Punten!$A$1:$E$37,5,FALSE)</f>
        <v>0</v>
      </c>
      <c r="R240">
        <f>VLOOKUP("M"&amp;TEXT(I240,"0"),Punten!$A$1:$E$37,5,FALSE)</f>
        <v>0</v>
      </c>
      <c r="S240">
        <f>VLOOKUP("K"&amp;TEXT(M240,"0"),Punten!$A$1:$E$37,5,FALSE)</f>
        <v>0</v>
      </c>
      <c r="T240">
        <f>VLOOKUP("H"&amp;TEXT(L240,"0"),Punten!$A$1:$E$37,5,FALSE)</f>
        <v>0</v>
      </c>
      <c r="U240">
        <f>VLOOKUP("F"&amp;TEXT(M240,"0"),Punten!$A$2:$E$158,5,FALSE)</f>
        <v>9</v>
      </c>
      <c r="V240">
        <f>SUM(P240:U240)</f>
        <v>9</v>
      </c>
      <c r="W240" t="str">
        <f>N240&amp;A240</f>
        <v>43653MJ</v>
      </c>
      <c r="X240">
        <f>IF(F239&lt;&gt;F240,1,X239+1)</f>
        <v>3</v>
      </c>
      <c r="Y240" t="s">
        <v>261</v>
      </c>
      <c r="Z240" t="s">
        <v>198</v>
      </c>
      <c r="AA240" t="str">
        <f>F240</f>
        <v>TEAM RIFT BMX BELGIUM</v>
      </c>
      <c r="AB240" t="str">
        <f>D240</f>
        <v>Sibe JANSSENS</v>
      </c>
    </row>
    <row r="241" spans="1:28" x14ac:dyDescent="0.25">
      <c r="A241" t="s">
        <v>47</v>
      </c>
      <c r="B241">
        <v>51326</v>
      </c>
      <c r="C241">
        <v>45</v>
      </c>
      <c r="D241" t="s">
        <v>213</v>
      </c>
      <c r="E241"/>
      <c r="F241" t="s">
        <v>116</v>
      </c>
      <c r="G241">
        <v>1</v>
      </c>
      <c r="H241">
        <v>1</v>
      </c>
      <c r="I241">
        <v>2</v>
      </c>
      <c r="L241">
        <v>1</v>
      </c>
      <c r="M241">
        <v>7</v>
      </c>
      <c r="N241" s="2">
        <v>43653</v>
      </c>
      <c r="O241">
        <f>COUNTIF($W$2:$W$5,W241)</f>
        <v>0</v>
      </c>
      <c r="P241">
        <f>VLOOKUP("M"&amp;TEXT(G241,"0"),Punten!$A$1:$E$37,5,FALSE)</f>
        <v>0</v>
      </c>
      <c r="Q241">
        <f>VLOOKUP("M"&amp;TEXT(H241,"0"),Punten!$A$1:$E$37,5,FALSE)</f>
        <v>0</v>
      </c>
      <c r="R241">
        <f>VLOOKUP("M"&amp;TEXT(I241,"0"),Punten!$A$1:$E$37,5,FALSE)</f>
        <v>0</v>
      </c>
      <c r="S241">
        <f>VLOOKUP("K"&amp;TEXT(M241,"0"),Punten!$A$1:$E$37,5,FALSE)</f>
        <v>0</v>
      </c>
      <c r="T241">
        <f>VLOOKUP("H"&amp;TEXT(L241,"0"),Punten!$A$1:$E$37,5,FALSE)</f>
        <v>0</v>
      </c>
      <c r="U241">
        <f>VLOOKUP("F"&amp;TEXT(M241,"0"),Punten!$A$2:$E$158,5,FALSE)</f>
        <v>6</v>
      </c>
      <c r="V241">
        <f>SUM(P241:U241)</f>
        <v>6</v>
      </c>
      <c r="W241" t="str">
        <f>N241&amp;A241</f>
        <v>43653D05</v>
      </c>
      <c r="X241">
        <f>IF(F240&lt;&gt;F241,1,X240+1)</f>
        <v>4</v>
      </c>
      <c r="Y241" t="str">
        <f>VLOOKUP(A241,Klasses!$A$2:$B$100,2,FALSE)</f>
        <v>Dames Cruisers</v>
      </c>
      <c r="Z241" t="s">
        <v>198</v>
      </c>
      <c r="AA241" t="str">
        <f>F241</f>
        <v>TEAM RIFT BMX BELGIUM</v>
      </c>
      <c r="AB241" t="str">
        <f>D241</f>
        <v>Zoë WOLFS</v>
      </c>
    </row>
    <row r="242" spans="1:28" x14ac:dyDescent="0.25">
      <c r="A242" t="s">
        <v>43</v>
      </c>
      <c r="B242">
        <v>52325</v>
      </c>
      <c r="C242">
        <v>12</v>
      </c>
      <c r="D242" t="s">
        <v>119</v>
      </c>
      <c r="E242" s="2">
        <v>39235</v>
      </c>
      <c r="F242" t="s">
        <v>120</v>
      </c>
      <c r="G242">
        <v>1</v>
      </c>
      <c r="H242">
        <v>1</v>
      </c>
      <c r="I242">
        <v>1</v>
      </c>
      <c r="L242">
        <v>1</v>
      </c>
      <c r="M242">
        <v>1</v>
      </c>
      <c r="N242" s="2">
        <v>43646</v>
      </c>
      <c r="O242">
        <f>COUNTIF($W$2:$W$5,W242)</f>
        <v>0</v>
      </c>
      <c r="P242">
        <f>VLOOKUP("M"&amp;TEXT(G242,"0"),Punten!$A$1:$E$37,5,FALSE)</f>
        <v>0</v>
      </c>
      <c r="Q242">
        <f>VLOOKUP("M"&amp;TEXT(H242,"0"),Punten!$A$1:$E$37,5,FALSE)</f>
        <v>0</v>
      </c>
      <c r="R242">
        <f>VLOOKUP("M"&amp;TEXT(I242,"0"),Punten!$A$1:$E$37,5,FALSE)</f>
        <v>0</v>
      </c>
      <c r="S242">
        <f>VLOOKUP("K"&amp;TEXT(M242,"0"),Punten!$A$1:$E$37,5,FALSE)</f>
        <v>0</v>
      </c>
      <c r="T242">
        <f>VLOOKUP("H"&amp;TEXT(L242,"0"),Punten!$A$1:$E$37,5,FALSE)</f>
        <v>0</v>
      </c>
      <c r="U242">
        <f>VLOOKUP("F"&amp;TEXT(M242,"0"),Punten!$A$2:$E$158,5,FALSE)</f>
        <v>20</v>
      </c>
      <c r="V242">
        <f>SUM(P242:U242)</f>
        <v>20</v>
      </c>
      <c r="W242" t="str">
        <f>N242&amp;A242</f>
        <v>43646B12</v>
      </c>
      <c r="X242">
        <f>IF(F241&lt;&gt;F242,1,X241+1)</f>
        <v>1</v>
      </c>
      <c r="Y242" t="str">
        <f>VLOOKUP(A242,Klasses!$A$2:$B$100,2,FALSE)</f>
        <v>Boys 12</v>
      </c>
      <c r="Z242" t="s">
        <v>198</v>
      </c>
      <c r="AA242" t="str">
        <f>F242</f>
        <v>2B RACING TEAM</v>
      </c>
      <c r="AB242" t="str">
        <f>D242</f>
        <v>Dries BROUNS</v>
      </c>
    </row>
    <row r="243" spans="1:28" x14ac:dyDescent="0.25">
      <c r="A243" t="s">
        <v>41</v>
      </c>
      <c r="B243">
        <v>52323</v>
      </c>
      <c r="C243">
        <v>51</v>
      </c>
      <c r="D243" t="s">
        <v>144</v>
      </c>
      <c r="E243" s="2">
        <v>38353</v>
      </c>
      <c r="F243" t="s">
        <v>120</v>
      </c>
      <c r="G243">
        <v>2</v>
      </c>
      <c r="H243">
        <v>3</v>
      </c>
      <c r="I243">
        <v>2</v>
      </c>
      <c r="L243">
        <v>2</v>
      </c>
      <c r="M243">
        <v>4</v>
      </c>
      <c r="N243" s="2">
        <v>43646</v>
      </c>
      <c r="O243">
        <f>COUNTIF($W$2:$W$5,W243)</f>
        <v>0</v>
      </c>
      <c r="P243">
        <f>VLOOKUP("M"&amp;TEXT(G243,"0"),Punten!$A$1:$E$37,5,FALSE)</f>
        <v>0</v>
      </c>
      <c r="Q243">
        <f>VLOOKUP("M"&amp;TEXT(H243,"0"),Punten!$A$1:$E$37,5,FALSE)</f>
        <v>0</v>
      </c>
      <c r="R243">
        <f>VLOOKUP("M"&amp;TEXT(I243,"0"),Punten!$A$1:$E$37,5,FALSE)</f>
        <v>0</v>
      </c>
      <c r="S243">
        <f>VLOOKUP("K"&amp;TEXT(M243,"0"),Punten!$A$1:$E$37,5,FALSE)</f>
        <v>0</v>
      </c>
      <c r="T243">
        <f>VLOOKUP("H"&amp;TEXT(L243,"0"),Punten!$A$1:$E$37,5,FALSE)</f>
        <v>0</v>
      </c>
      <c r="U243">
        <f>VLOOKUP("F"&amp;TEXT(M243,"0"),Punten!$A$2:$E$158,5,FALSE)</f>
        <v>11</v>
      </c>
      <c r="V243">
        <f>SUM(P243:U243)</f>
        <v>11</v>
      </c>
      <c r="W243" t="str">
        <f>N243&amp;A243</f>
        <v>43646B14</v>
      </c>
      <c r="X243">
        <f>IF(F242&lt;&gt;F243,1,X242+1)</f>
        <v>2</v>
      </c>
      <c r="Y243" t="str">
        <f>VLOOKUP(A243,Klasses!$A$2:$B$100,2,FALSE)</f>
        <v>Boys 14</v>
      </c>
      <c r="Z243" t="s">
        <v>198</v>
      </c>
      <c r="AA243" t="str">
        <f>F243</f>
        <v>2B RACING TEAM</v>
      </c>
      <c r="AB243" t="str">
        <f>D243</f>
        <v>Dieter BROUNS</v>
      </c>
    </row>
    <row r="244" spans="1:28" x14ac:dyDescent="0.25">
      <c r="A244" t="s">
        <v>38</v>
      </c>
      <c r="B244">
        <v>45670</v>
      </c>
      <c r="C244">
        <v>108</v>
      </c>
      <c r="D244" t="s">
        <v>167</v>
      </c>
      <c r="E244" s="2">
        <v>36529</v>
      </c>
      <c r="F244" t="s">
        <v>120</v>
      </c>
      <c r="G244">
        <v>3</v>
      </c>
      <c r="H244">
        <v>1</v>
      </c>
      <c r="I244">
        <v>2</v>
      </c>
      <c r="L244">
        <v>3</v>
      </c>
      <c r="M244">
        <v>7</v>
      </c>
      <c r="N244" s="2">
        <v>43646</v>
      </c>
      <c r="O244">
        <f>COUNTIF($W$2:$W$5,W244)</f>
        <v>0</v>
      </c>
      <c r="P244">
        <f>VLOOKUP("M"&amp;TEXT(G244,"0"),Punten!$A$1:$E$37,5,FALSE)</f>
        <v>0</v>
      </c>
      <c r="Q244">
        <f>VLOOKUP("M"&amp;TEXT(H244,"0"),Punten!$A$1:$E$37,5,FALSE)</f>
        <v>0</v>
      </c>
      <c r="R244">
        <f>VLOOKUP("M"&amp;TEXT(I244,"0"),Punten!$A$1:$E$37,5,FALSE)</f>
        <v>0</v>
      </c>
      <c r="S244">
        <f>VLOOKUP("K"&amp;TEXT(M244,"0"),Punten!$A$1:$E$37,5,FALSE)</f>
        <v>0</v>
      </c>
      <c r="T244">
        <f>VLOOKUP("H"&amp;TEXT(L244,"0"),Punten!$A$1:$E$37,5,FALSE)</f>
        <v>0</v>
      </c>
      <c r="U244">
        <f>VLOOKUP("F"&amp;TEXT(M244,"0"),Punten!$A$2:$E$158,5,FALSE)</f>
        <v>6</v>
      </c>
      <c r="V244">
        <f>SUM(P244:U244)</f>
        <v>6</v>
      </c>
      <c r="W244" t="str">
        <f>N244&amp;A244</f>
        <v>43646B19</v>
      </c>
      <c r="X244">
        <f>IF(F243&lt;&gt;F244,1,X243+1)</f>
        <v>3</v>
      </c>
      <c r="Y244" t="str">
        <f>VLOOKUP(A244,Klasses!$A$2:$B$100,2,FALSE)</f>
        <v>Boys 19+</v>
      </c>
      <c r="Z244" t="s">
        <v>198</v>
      </c>
      <c r="AA244" t="str">
        <f>F244</f>
        <v>2B RACING TEAM</v>
      </c>
      <c r="AB244" t="str">
        <f>D244</f>
        <v>Maarten VERHOEVEN</v>
      </c>
    </row>
    <row r="245" spans="1:28" x14ac:dyDescent="0.25">
      <c r="A245" t="s">
        <v>42</v>
      </c>
      <c r="B245">
        <v>45765</v>
      </c>
      <c r="C245">
        <v>163</v>
      </c>
      <c r="D245" t="s">
        <v>127</v>
      </c>
      <c r="E245" s="2">
        <v>38825</v>
      </c>
      <c r="F245" t="s">
        <v>120</v>
      </c>
      <c r="G245">
        <v>3</v>
      </c>
      <c r="H245">
        <v>2</v>
      </c>
      <c r="I245">
        <v>1</v>
      </c>
      <c r="K245">
        <v>3</v>
      </c>
      <c r="L245">
        <v>2</v>
      </c>
      <c r="M245">
        <v>8</v>
      </c>
      <c r="N245" s="2">
        <v>43646</v>
      </c>
      <c r="O245">
        <f>COUNTIF($W$2:$W$5,W245)</f>
        <v>0</v>
      </c>
      <c r="P245">
        <f>VLOOKUP("M"&amp;TEXT(G245,"0"),Punten!$A$1:$E$37,5,FALSE)</f>
        <v>0</v>
      </c>
      <c r="Q245">
        <f>VLOOKUP("M"&amp;TEXT(H245,"0"),Punten!$A$1:$E$37,5,FALSE)</f>
        <v>0</v>
      </c>
      <c r="R245">
        <f>VLOOKUP("M"&amp;TEXT(I245,"0"),Punten!$A$1:$E$37,5,FALSE)</f>
        <v>0</v>
      </c>
      <c r="S245">
        <f>VLOOKUP("K"&amp;TEXT(M245,"0"),Punten!$A$1:$E$37,5,FALSE)</f>
        <v>0</v>
      </c>
      <c r="T245">
        <f>VLOOKUP("H"&amp;TEXT(L245,"0"),Punten!$A$1:$E$37,5,FALSE)</f>
        <v>0</v>
      </c>
      <c r="U245">
        <f>VLOOKUP("F"&amp;TEXT(M245,"0"),Punten!$A$2:$E$158,5,FALSE)</f>
        <v>5</v>
      </c>
      <c r="V245">
        <f>SUM(P245:U245)</f>
        <v>5</v>
      </c>
      <c r="W245" t="str">
        <f>N245&amp;A245</f>
        <v>43646B13</v>
      </c>
      <c r="X245">
        <f>IF(F244&lt;&gt;F245,1,X244+1)</f>
        <v>4</v>
      </c>
      <c r="Y245" t="str">
        <f>VLOOKUP(A245,Klasses!$A$2:$B$100,2,FALSE)</f>
        <v>Boys 13</v>
      </c>
      <c r="Z245" t="s">
        <v>198</v>
      </c>
      <c r="AA245" t="str">
        <f>F245</f>
        <v>2B RACING TEAM</v>
      </c>
      <c r="AB245" t="str">
        <f>D245</f>
        <v>Stef LIPPENS</v>
      </c>
    </row>
    <row r="246" spans="1:28" x14ac:dyDescent="0.25">
      <c r="A246" t="s">
        <v>44</v>
      </c>
      <c r="B246">
        <v>45767</v>
      </c>
      <c r="C246">
        <v>7</v>
      </c>
      <c r="D246" t="s">
        <v>169</v>
      </c>
      <c r="E246" s="2">
        <v>39094</v>
      </c>
      <c r="F246" t="s">
        <v>118</v>
      </c>
      <c r="G246">
        <v>1</v>
      </c>
      <c r="H246">
        <v>1</v>
      </c>
      <c r="I246">
        <v>1</v>
      </c>
      <c r="M246">
        <v>1</v>
      </c>
      <c r="N246" s="2">
        <v>43646</v>
      </c>
      <c r="O246">
        <f>COUNTIF($W$2:$W$5,W246)</f>
        <v>0</v>
      </c>
      <c r="P246">
        <f>VLOOKUP("M"&amp;TEXT(G246,"0"),Punten!$A$1:$E$37,5,FALSE)</f>
        <v>0</v>
      </c>
      <c r="Q246">
        <f>VLOOKUP("M"&amp;TEXT(H246,"0"),Punten!$A$1:$E$37,5,FALSE)</f>
        <v>0</v>
      </c>
      <c r="R246">
        <f>VLOOKUP("M"&amp;TEXT(I246,"0"),Punten!$A$1:$E$37,5,FALSE)</f>
        <v>0</v>
      </c>
      <c r="S246">
        <f>VLOOKUP("K"&amp;TEXT(M246,"0"),Punten!$A$1:$E$37,5,FALSE)</f>
        <v>0</v>
      </c>
      <c r="T246">
        <f>VLOOKUP("H"&amp;TEXT(L246,"0"),Punten!$A$1:$E$37,5,FALSE)</f>
        <v>0</v>
      </c>
      <c r="U246">
        <f>VLOOKUP("F"&amp;TEXT(M246,"0"),Punten!$A$2:$E$158,5,FALSE)</f>
        <v>20</v>
      </c>
      <c r="V246">
        <f>SUM(P246:U246)</f>
        <v>20</v>
      </c>
      <c r="W246" t="str">
        <f>N246&amp;A246</f>
        <v>43646G11</v>
      </c>
      <c r="X246">
        <f>IF(F245&lt;&gt;F246,1,X245+1)</f>
        <v>1</v>
      </c>
      <c r="Y246" t="str">
        <f>VLOOKUP(A246,Klasses!$A$2:$B$100,2,FALSE)</f>
        <v>Girls 11/12</v>
      </c>
      <c r="Z246" t="s">
        <v>198</v>
      </c>
      <c r="AA246" t="str">
        <f>F246</f>
        <v>BJORN WYNANTS BMX TEAM</v>
      </c>
      <c r="AB246" t="str">
        <f>D246</f>
        <v>Sanne LUMBEECK</v>
      </c>
    </row>
    <row r="247" spans="1:28" x14ac:dyDescent="0.25">
      <c r="A247" t="s">
        <v>41</v>
      </c>
      <c r="B247">
        <v>48601</v>
      </c>
      <c r="C247">
        <v>65</v>
      </c>
      <c r="D247" t="s">
        <v>147</v>
      </c>
      <c r="E247" s="2">
        <v>38559</v>
      </c>
      <c r="F247" t="s">
        <v>118</v>
      </c>
      <c r="G247">
        <v>2</v>
      </c>
      <c r="H247">
        <v>3</v>
      </c>
      <c r="I247">
        <v>2</v>
      </c>
      <c r="L247">
        <v>1</v>
      </c>
      <c r="M247">
        <v>2</v>
      </c>
      <c r="N247" s="2">
        <v>43646</v>
      </c>
      <c r="O247">
        <f>COUNTIF($W$2:$W$5,W247)</f>
        <v>0</v>
      </c>
      <c r="P247">
        <f>VLOOKUP("M"&amp;TEXT(G247,"0"),Punten!$A$1:$E$37,5,FALSE)</f>
        <v>0</v>
      </c>
      <c r="Q247">
        <f>VLOOKUP("M"&amp;TEXT(H247,"0"),Punten!$A$1:$E$37,5,FALSE)</f>
        <v>0</v>
      </c>
      <c r="R247">
        <f>VLOOKUP("M"&amp;TEXT(I247,"0"),Punten!$A$1:$E$37,5,FALSE)</f>
        <v>0</v>
      </c>
      <c r="S247">
        <f>VLOOKUP("K"&amp;TEXT(M247,"0"),Punten!$A$1:$E$37,5,FALSE)</f>
        <v>0</v>
      </c>
      <c r="T247">
        <f>VLOOKUP("H"&amp;TEXT(L247,"0"),Punten!$A$1:$E$37,5,FALSE)</f>
        <v>0</v>
      </c>
      <c r="U247">
        <f>VLOOKUP("F"&amp;TEXT(M247,"0"),Punten!$A$2:$E$158,5,FALSE)</f>
        <v>16</v>
      </c>
      <c r="V247">
        <f>SUM(P247:U247)</f>
        <v>16</v>
      </c>
      <c r="W247" t="str">
        <f>N247&amp;A247</f>
        <v>43646B14</v>
      </c>
      <c r="X247">
        <f>IF(F246&lt;&gt;F247,1,X246+1)</f>
        <v>2</v>
      </c>
      <c r="Y247" t="str">
        <f>VLOOKUP(A247,Klasses!$A$2:$B$100,2,FALSE)</f>
        <v>Boys 14</v>
      </c>
      <c r="Z247" t="s">
        <v>198</v>
      </c>
      <c r="AA247" t="str">
        <f>F247</f>
        <v>BJORN WYNANTS BMX TEAM</v>
      </c>
      <c r="AB247" t="str">
        <f>D247</f>
        <v>Nathan DE FAUW</v>
      </c>
    </row>
    <row r="248" spans="1:28" x14ac:dyDescent="0.25">
      <c r="A248" t="s">
        <v>65</v>
      </c>
      <c r="B248">
        <v>51485</v>
      </c>
      <c r="C248">
        <v>44</v>
      </c>
      <c r="D248" t="s">
        <v>192</v>
      </c>
      <c r="E248" s="2">
        <v>36852</v>
      </c>
      <c r="F248" t="s">
        <v>118</v>
      </c>
      <c r="G248">
        <v>1</v>
      </c>
      <c r="H248">
        <v>3</v>
      </c>
      <c r="I248">
        <v>1</v>
      </c>
      <c r="L248">
        <v>2</v>
      </c>
      <c r="M248">
        <v>2</v>
      </c>
      <c r="N248" s="2">
        <v>43646</v>
      </c>
      <c r="O248">
        <f>COUNTIF($W$2:$W$5,W248)</f>
        <v>0</v>
      </c>
      <c r="P248">
        <f>VLOOKUP("M"&amp;TEXT(G248,"0"),Punten!$A$1:$E$37,5,FALSE)</f>
        <v>0</v>
      </c>
      <c r="Q248">
        <f>VLOOKUP("M"&amp;TEXT(H248,"0"),Punten!$A$1:$E$37,5,FALSE)</f>
        <v>0</v>
      </c>
      <c r="R248">
        <f>VLOOKUP("M"&amp;TEXT(I248,"0"),Punten!$A$1:$E$37,5,FALSE)</f>
        <v>0</v>
      </c>
      <c r="S248">
        <f>VLOOKUP("K"&amp;TEXT(M248,"0"),Punten!$A$1:$E$37,5,FALSE)</f>
        <v>0</v>
      </c>
      <c r="T248">
        <f>VLOOKUP("H"&amp;TEXT(L248,"0"),Punten!$A$1:$E$37,5,FALSE)</f>
        <v>0</v>
      </c>
      <c r="U248">
        <f>VLOOKUP("F"&amp;TEXT(M248,"0"),Punten!$A$2:$E$158,5,FALSE)</f>
        <v>16</v>
      </c>
      <c r="V248">
        <f>SUM(P248:U248)</f>
        <v>16</v>
      </c>
      <c r="W248" t="str">
        <f>N248&amp;A248</f>
        <v>43646ME</v>
      </c>
      <c r="X248">
        <f>IF(F247&lt;&gt;F248,1,X247+1)</f>
        <v>3</v>
      </c>
      <c r="Y248" t="str">
        <f>VLOOKUP(A248,Klasses!$A$2:$B$100,2,FALSE)</f>
        <v>Men Elite</v>
      </c>
      <c r="Z248" t="s">
        <v>198</v>
      </c>
      <c r="AA248" t="str">
        <f>F248</f>
        <v>BJORN WYNANTS BMX TEAM</v>
      </c>
      <c r="AB248" t="str">
        <f>D248</f>
        <v>Mathijn BOGAERT</v>
      </c>
    </row>
    <row r="249" spans="1:28" x14ac:dyDescent="0.25">
      <c r="A249" t="s">
        <v>42</v>
      </c>
      <c r="B249">
        <v>45679</v>
      </c>
      <c r="C249">
        <v>76</v>
      </c>
      <c r="D249" t="s">
        <v>140</v>
      </c>
      <c r="E249" s="2">
        <v>38866</v>
      </c>
      <c r="F249" t="s">
        <v>118</v>
      </c>
      <c r="G249">
        <v>1</v>
      </c>
      <c r="H249">
        <v>2</v>
      </c>
      <c r="I249">
        <v>2</v>
      </c>
      <c r="K249">
        <v>1</v>
      </c>
      <c r="L249">
        <v>6</v>
      </c>
      <c r="N249" s="2">
        <v>43646</v>
      </c>
      <c r="O249">
        <f>COUNTIF($W$2:$W$5,W249)</f>
        <v>0</v>
      </c>
      <c r="P249">
        <f>VLOOKUP("M"&amp;TEXT(G249,"0"),Punten!$A$1:$E$37,5,FALSE)</f>
        <v>0</v>
      </c>
      <c r="Q249">
        <f>VLOOKUP("M"&amp;TEXT(H249,"0"),Punten!$A$1:$E$37,5,FALSE)</f>
        <v>0</v>
      </c>
      <c r="R249">
        <f>VLOOKUP("M"&amp;TEXT(I249,"0"),Punten!$A$1:$E$37,5,FALSE)</f>
        <v>0</v>
      </c>
      <c r="S249">
        <f>VLOOKUP("K"&amp;TEXT(M249,"0"),Punten!$A$1:$E$37,5,FALSE)</f>
        <v>0</v>
      </c>
      <c r="T249">
        <f>VLOOKUP("H"&amp;TEXT(L249,"0"),Punten!$A$1:$E$37,5,FALSE)</f>
        <v>0</v>
      </c>
      <c r="U249">
        <f>VLOOKUP("F"&amp;TEXT(M249,"0"),Punten!$A$2:$E$158,5,FALSE)</f>
        <v>0</v>
      </c>
      <c r="V249">
        <f>SUM(P249:U249)</f>
        <v>0</v>
      </c>
      <c r="W249" t="str">
        <f>N249&amp;A249</f>
        <v>43646B13</v>
      </c>
      <c r="X249">
        <f>IF(F248&lt;&gt;F249,1,X248+1)</f>
        <v>4</v>
      </c>
      <c r="Y249" t="str">
        <f>VLOOKUP(A249,Klasses!$A$2:$B$100,2,FALSE)</f>
        <v>Boys 13</v>
      </c>
      <c r="Z249" t="s">
        <v>198</v>
      </c>
      <c r="AA249" t="str">
        <f>F249</f>
        <v>BJORN WYNANTS BMX TEAM</v>
      </c>
      <c r="AB249" t="str">
        <f>D249</f>
        <v>Rune ROEFS</v>
      </c>
    </row>
    <row r="250" spans="1:28" x14ac:dyDescent="0.25">
      <c r="A250" t="s">
        <v>41</v>
      </c>
      <c r="B250">
        <v>45810</v>
      </c>
      <c r="C250">
        <v>28</v>
      </c>
      <c r="D250" t="s">
        <v>145</v>
      </c>
      <c r="E250" s="2">
        <v>38429</v>
      </c>
      <c r="F250" t="s">
        <v>110</v>
      </c>
      <c r="G250">
        <v>1</v>
      </c>
      <c r="H250">
        <v>1</v>
      </c>
      <c r="I250">
        <v>1</v>
      </c>
      <c r="L250">
        <v>3</v>
      </c>
      <c r="M250">
        <v>6</v>
      </c>
      <c r="N250" s="2">
        <v>43646</v>
      </c>
      <c r="O250">
        <f>COUNTIF($W$2:$W$5,W250)</f>
        <v>0</v>
      </c>
      <c r="P250">
        <f>VLOOKUP("M"&amp;TEXT(G250,"0"),Punten!$A$1:$E$37,5,FALSE)</f>
        <v>0</v>
      </c>
      <c r="Q250">
        <f>VLOOKUP("M"&amp;TEXT(H250,"0"),Punten!$A$1:$E$37,5,FALSE)</f>
        <v>0</v>
      </c>
      <c r="R250">
        <f>VLOOKUP("M"&amp;TEXT(I250,"0"),Punten!$A$1:$E$37,5,FALSE)</f>
        <v>0</v>
      </c>
      <c r="S250">
        <f>VLOOKUP("K"&amp;TEXT(M250,"0"),Punten!$A$1:$E$37,5,FALSE)</f>
        <v>0</v>
      </c>
      <c r="T250">
        <f>VLOOKUP("H"&amp;TEXT(L250,"0"),Punten!$A$1:$E$37,5,FALSE)</f>
        <v>0</v>
      </c>
      <c r="U250">
        <f>VLOOKUP("F"&amp;TEXT(M250,"0"),Punten!$A$2:$E$158,5,FALSE)</f>
        <v>7</v>
      </c>
      <c r="V250">
        <f>SUM(P250:U250)</f>
        <v>7</v>
      </c>
      <c r="W250" t="str">
        <f>N250&amp;A250</f>
        <v>43646B14</v>
      </c>
      <c r="X250">
        <f>IF(F249&lt;&gt;F250,1,X249+1)</f>
        <v>1</v>
      </c>
      <c r="Y250" t="str">
        <f>VLOOKUP(A250,Klasses!$A$2:$B$100,2,FALSE)</f>
        <v>Boys 14</v>
      </c>
      <c r="Z250" t="s">
        <v>198</v>
      </c>
      <c r="AA250" t="str">
        <f>F250</f>
        <v>BMX TEAM CRUPI BELGIUM</v>
      </c>
      <c r="AB250" t="str">
        <f>D250</f>
        <v>Kjell DE SCHEPPER</v>
      </c>
    </row>
    <row r="251" spans="1:28" x14ac:dyDescent="0.25">
      <c r="A251" t="s">
        <v>47</v>
      </c>
      <c r="B251">
        <v>45818</v>
      </c>
      <c r="C251">
        <v>25</v>
      </c>
      <c r="D251" t="s">
        <v>112</v>
      </c>
      <c r="E251" s="2">
        <v>36923</v>
      </c>
      <c r="F251" t="s">
        <v>110</v>
      </c>
      <c r="G251">
        <v>4</v>
      </c>
      <c r="H251">
        <v>5</v>
      </c>
      <c r="I251">
        <v>5</v>
      </c>
      <c r="M251">
        <v>6</v>
      </c>
      <c r="N251" s="2">
        <v>43646</v>
      </c>
      <c r="O251">
        <f>COUNTIF($W$2:$W$5,W251)</f>
        <v>0</v>
      </c>
      <c r="P251">
        <f>VLOOKUP("M"&amp;TEXT(G251,"0"),Punten!$A$1:$E$37,5,FALSE)</f>
        <v>0</v>
      </c>
      <c r="Q251">
        <f>VLOOKUP("M"&amp;TEXT(H251,"0"),Punten!$A$1:$E$37,5,FALSE)</f>
        <v>0</v>
      </c>
      <c r="R251">
        <f>VLOOKUP("M"&amp;TEXT(I251,"0"),Punten!$A$1:$E$37,5,FALSE)</f>
        <v>0</v>
      </c>
      <c r="S251">
        <f>VLOOKUP("K"&amp;TEXT(M251,"0"),Punten!$A$1:$E$37,5,FALSE)</f>
        <v>0</v>
      </c>
      <c r="T251">
        <f>VLOOKUP("H"&amp;TEXT(L251,"0"),Punten!$A$1:$E$37,5,FALSE)</f>
        <v>0</v>
      </c>
      <c r="U251">
        <f>VLOOKUP("F"&amp;TEXT(M251,"0"),Punten!$A$2:$E$158,5,FALSE)</f>
        <v>7</v>
      </c>
      <c r="V251">
        <f>SUM(P251:U251)</f>
        <v>7</v>
      </c>
      <c r="W251" t="str">
        <f>N251&amp;A251</f>
        <v>43646D05</v>
      </c>
      <c r="X251">
        <f>IF(F250&lt;&gt;F251,1,X250+1)</f>
        <v>2</v>
      </c>
      <c r="Y251" t="str">
        <f>VLOOKUP(A251,Klasses!$A$2:$B$100,2,FALSE)</f>
        <v>Dames Cruisers</v>
      </c>
      <c r="Z251" t="s">
        <v>198</v>
      </c>
      <c r="AA251" t="str">
        <f>F251</f>
        <v>BMX TEAM CRUPI BELGIUM</v>
      </c>
      <c r="AB251" t="str">
        <f>D251</f>
        <v>Amber WILLEM</v>
      </c>
    </row>
    <row r="252" spans="1:28" x14ac:dyDescent="0.25">
      <c r="A252" t="s">
        <v>45</v>
      </c>
      <c r="B252">
        <v>53622</v>
      </c>
      <c r="C252">
        <v>39</v>
      </c>
      <c r="D252" t="s">
        <v>171</v>
      </c>
      <c r="E252" s="2">
        <v>38483</v>
      </c>
      <c r="F252" t="s">
        <v>110</v>
      </c>
      <c r="G252">
        <v>5</v>
      </c>
      <c r="H252">
        <v>4</v>
      </c>
      <c r="I252">
        <v>1</v>
      </c>
      <c r="M252">
        <v>6</v>
      </c>
      <c r="N252" s="2">
        <v>43646</v>
      </c>
      <c r="O252">
        <f>COUNTIF($W$2:$W$5,W252)</f>
        <v>0</v>
      </c>
      <c r="P252">
        <f>VLOOKUP("M"&amp;TEXT(G252,"0"),Punten!$A$1:$E$37,5,FALSE)</f>
        <v>0</v>
      </c>
      <c r="Q252">
        <f>VLOOKUP("M"&amp;TEXT(H252,"0"),Punten!$A$1:$E$37,5,FALSE)</f>
        <v>0</v>
      </c>
      <c r="R252">
        <f>VLOOKUP("M"&amp;TEXT(I252,"0"),Punten!$A$1:$E$37,5,FALSE)</f>
        <v>0</v>
      </c>
      <c r="S252">
        <f>VLOOKUP("K"&amp;TEXT(M252,"0"),Punten!$A$1:$E$37,5,FALSE)</f>
        <v>0</v>
      </c>
      <c r="T252">
        <f>VLOOKUP("H"&amp;TEXT(L252,"0"),Punten!$A$1:$E$37,5,FALSE)</f>
        <v>0</v>
      </c>
      <c r="U252">
        <f>VLOOKUP("F"&amp;TEXT(M252,"0"),Punten!$A$2:$E$158,5,FALSE)</f>
        <v>7</v>
      </c>
      <c r="V252">
        <f>SUM(P252:U252)</f>
        <v>7</v>
      </c>
      <c r="W252" t="str">
        <f>N252&amp;A252</f>
        <v>43646G13</v>
      </c>
      <c r="X252">
        <f>IF(F251&lt;&gt;F252,1,X251+1)</f>
        <v>3</v>
      </c>
      <c r="Y252" t="str">
        <f>VLOOKUP(A252,Klasses!$A$2:$B$100,2,FALSE)</f>
        <v>Girls 13/14</v>
      </c>
      <c r="Z252" t="s">
        <v>198</v>
      </c>
      <c r="AA252" t="str">
        <f>F252</f>
        <v>BMX TEAM CRUPI BELGIUM</v>
      </c>
      <c r="AB252" t="str">
        <f>D252</f>
        <v>Aukje BELMANS</v>
      </c>
    </row>
    <row r="253" spans="1:28" x14ac:dyDescent="0.25">
      <c r="A253" t="s">
        <v>42</v>
      </c>
      <c r="B253">
        <v>45796</v>
      </c>
      <c r="C253">
        <v>666</v>
      </c>
      <c r="D253" t="s">
        <v>208</v>
      </c>
      <c r="E253" s="2">
        <v>38828</v>
      </c>
      <c r="F253" t="s">
        <v>110</v>
      </c>
      <c r="G253">
        <v>5</v>
      </c>
      <c r="H253">
        <v>5</v>
      </c>
      <c r="I253">
        <v>4</v>
      </c>
      <c r="K253">
        <v>5</v>
      </c>
      <c r="N253" s="2">
        <v>43646</v>
      </c>
      <c r="O253">
        <f>COUNTIF($W$2:$W$5,W253)</f>
        <v>0</v>
      </c>
      <c r="P253">
        <f>VLOOKUP("M"&amp;TEXT(G253,"0"),Punten!$A$1:$E$37,5,FALSE)</f>
        <v>0</v>
      </c>
      <c r="Q253">
        <f>VLOOKUP("M"&amp;TEXT(H253,"0"),Punten!$A$1:$E$37,5,FALSE)</f>
        <v>0</v>
      </c>
      <c r="R253">
        <f>VLOOKUP("M"&amp;TEXT(I253,"0"),Punten!$A$1:$E$37,5,FALSE)</f>
        <v>0</v>
      </c>
      <c r="S253">
        <f>VLOOKUP("K"&amp;TEXT(M253,"0"),Punten!$A$1:$E$37,5,FALSE)</f>
        <v>0</v>
      </c>
      <c r="T253">
        <f>VLOOKUP("H"&amp;TEXT(L253,"0"),Punten!$A$1:$E$37,5,FALSE)</f>
        <v>0</v>
      </c>
      <c r="U253">
        <f>VLOOKUP("F"&amp;TEXT(M253,"0"),Punten!$A$2:$E$158,5,FALSE)</f>
        <v>0</v>
      </c>
      <c r="V253">
        <f>SUM(P253:U253)</f>
        <v>0</v>
      </c>
      <c r="W253" t="str">
        <f>N253&amp;A253</f>
        <v>43646B13</v>
      </c>
      <c r="X253">
        <f>IF(F252&lt;&gt;F253,1,X252+1)</f>
        <v>4</v>
      </c>
      <c r="Y253" t="str">
        <f>VLOOKUP(A253,Klasses!$A$2:$B$100,2,FALSE)</f>
        <v>Boys 13</v>
      </c>
      <c r="Z253" t="s">
        <v>198</v>
      </c>
      <c r="AA253" t="str">
        <f>F253</f>
        <v>BMX TEAM CRUPI BELGIUM</v>
      </c>
      <c r="AB253" t="str">
        <f>D253</f>
        <v>Lars VAN STAPPEN</v>
      </c>
    </row>
    <row r="254" spans="1:28" x14ac:dyDescent="0.25">
      <c r="A254" t="s">
        <v>43</v>
      </c>
      <c r="B254">
        <v>48035</v>
      </c>
      <c r="C254">
        <v>115</v>
      </c>
      <c r="D254" t="s">
        <v>124</v>
      </c>
      <c r="E254" s="2">
        <v>39214</v>
      </c>
      <c r="F254" t="s">
        <v>125</v>
      </c>
      <c r="G254">
        <v>2</v>
      </c>
      <c r="H254">
        <v>2</v>
      </c>
      <c r="I254">
        <v>3</v>
      </c>
      <c r="L254">
        <v>5</v>
      </c>
      <c r="N254" s="2">
        <v>43646</v>
      </c>
      <c r="O254">
        <f>COUNTIF($W$2:$W$5,W254)</f>
        <v>0</v>
      </c>
      <c r="P254">
        <f>VLOOKUP("M"&amp;TEXT(G254,"0"),Punten!$A$1:$E$37,5,FALSE)</f>
        <v>0</v>
      </c>
      <c r="Q254">
        <f>VLOOKUP("M"&amp;TEXT(H254,"0"),Punten!$A$1:$E$37,5,FALSE)</f>
        <v>0</v>
      </c>
      <c r="R254">
        <f>VLOOKUP("M"&amp;TEXT(I254,"0"),Punten!$A$1:$E$37,5,FALSE)</f>
        <v>0</v>
      </c>
      <c r="S254">
        <f>VLOOKUP("K"&amp;TEXT(M254,"0"),Punten!$A$1:$E$37,5,FALSE)</f>
        <v>0</v>
      </c>
      <c r="T254">
        <f>VLOOKUP("H"&amp;TEXT(L254,"0"),Punten!$A$1:$E$37,5,FALSE)</f>
        <v>0</v>
      </c>
      <c r="U254">
        <f>VLOOKUP("F"&amp;TEXT(M254,"0"),Punten!$A$2:$E$158,5,FALSE)</f>
        <v>0</v>
      </c>
      <c r="V254">
        <f>SUM(P254:U254)</f>
        <v>0</v>
      </c>
      <c r="W254" t="str">
        <f>N254&amp;A254</f>
        <v>43646B12</v>
      </c>
      <c r="X254">
        <f>IF(F253&lt;&gt;F254,1,X253+1)</f>
        <v>1</v>
      </c>
      <c r="Y254" t="str">
        <f>VLOOKUP(A254,Klasses!$A$2:$B$100,2,FALSE)</f>
        <v>Boys 12</v>
      </c>
      <c r="Z254" t="s">
        <v>198</v>
      </c>
      <c r="AA254" t="str">
        <f>F254</f>
        <v>BMX TEAM PRO LEGEND BELGIUM</v>
      </c>
      <c r="AB254" t="str">
        <f>D254</f>
        <v>Geoffrey DE WIT</v>
      </c>
    </row>
    <row r="255" spans="1:28" x14ac:dyDescent="0.25">
      <c r="A255" t="s">
        <v>42</v>
      </c>
      <c r="B255">
        <v>51012</v>
      </c>
      <c r="C255">
        <v>35</v>
      </c>
      <c r="D255" t="s">
        <v>132</v>
      </c>
      <c r="E255" s="2">
        <v>38869</v>
      </c>
      <c r="F255" t="s">
        <v>125</v>
      </c>
      <c r="G255">
        <v>4</v>
      </c>
      <c r="H255">
        <v>1</v>
      </c>
      <c r="I255">
        <v>3</v>
      </c>
      <c r="K255">
        <v>4</v>
      </c>
      <c r="L255">
        <v>8</v>
      </c>
      <c r="N255" s="2">
        <v>43646</v>
      </c>
      <c r="O255">
        <f>COUNTIF($W$2:$W$5,W255)</f>
        <v>0</v>
      </c>
      <c r="P255">
        <f>VLOOKUP("M"&amp;TEXT(G255,"0"),Punten!$A$1:$E$37,5,FALSE)</f>
        <v>0</v>
      </c>
      <c r="Q255">
        <f>VLOOKUP("M"&amp;TEXT(H255,"0"),Punten!$A$1:$E$37,5,FALSE)</f>
        <v>0</v>
      </c>
      <c r="R255">
        <f>VLOOKUP("M"&amp;TEXT(I255,"0"),Punten!$A$1:$E$37,5,FALSE)</f>
        <v>0</v>
      </c>
      <c r="S255">
        <f>VLOOKUP("K"&amp;TEXT(M255,"0"),Punten!$A$1:$E$37,5,FALSE)</f>
        <v>0</v>
      </c>
      <c r="T255">
        <f>VLOOKUP("H"&amp;TEXT(L255,"0"),Punten!$A$1:$E$37,5,FALSE)</f>
        <v>0</v>
      </c>
      <c r="U255">
        <f>VLOOKUP("F"&amp;TEXT(M255,"0"),Punten!$A$2:$E$158,5,FALSE)</f>
        <v>0</v>
      </c>
      <c r="V255">
        <f>SUM(P255:U255)</f>
        <v>0</v>
      </c>
      <c r="W255" t="str">
        <f>N255&amp;A255</f>
        <v>43646B13</v>
      </c>
      <c r="X255">
        <f>IF(F254&lt;&gt;F255,1,X254+1)</f>
        <v>2</v>
      </c>
      <c r="Y255" t="str">
        <f>VLOOKUP(A255,Klasses!$A$2:$B$100,2,FALSE)</f>
        <v>Boys 13</v>
      </c>
      <c r="Z255" t="s">
        <v>198</v>
      </c>
      <c r="AA255" t="str">
        <f>F255</f>
        <v>BMX TEAM PRO LEGEND BELGIUM</v>
      </c>
      <c r="AB255" t="str">
        <f>D255</f>
        <v>Seppe HERMANS</v>
      </c>
    </row>
    <row r="256" spans="1:28" x14ac:dyDescent="0.25">
      <c r="A256" t="s">
        <v>42</v>
      </c>
      <c r="B256">
        <v>51014</v>
      </c>
      <c r="C256">
        <v>89</v>
      </c>
      <c r="D256" t="s">
        <v>128</v>
      </c>
      <c r="E256" s="2">
        <v>38813</v>
      </c>
      <c r="F256" t="s">
        <v>125</v>
      </c>
      <c r="G256">
        <v>5</v>
      </c>
      <c r="H256">
        <v>3</v>
      </c>
      <c r="I256">
        <v>4</v>
      </c>
      <c r="K256">
        <v>4</v>
      </c>
      <c r="L256">
        <v>8</v>
      </c>
      <c r="N256" s="2">
        <v>43646</v>
      </c>
      <c r="O256">
        <f>COUNTIF($W$2:$W$5,W256)</f>
        <v>0</v>
      </c>
      <c r="P256">
        <f>VLOOKUP("M"&amp;TEXT(G256,"0"),Punten!$A$1:$E$37,5,FALSE)</f>
        <v>0</v>
      </c>
      <c r="Q256">
        <f>VLOOKUP("M"&amp;TEXT(H256,"0"),Punten!$A$1:$E$37,5,FALSE)</f>
        <v>0</v>
      </c>
      <c r="R256">
        <f>VLOOKUP("M"&amp;TEXT(I256,"0"),Punten!$A$1:$E$37,5,FALSE)</f>
        <v>0</v>
      </c>
      <c r="S256">
        <f>VLOOKUP("K"&amp;TEXT(M256,"0"),Punten!$A$1:$E$37,5,FALSE)</f>
        <v>0</v>
      </c>
      <c r="T256">
        <f>VLOOKUP("H"&amp;TEXT(L256,"0"),Punten!$A$1:$E$37,5,FALSE)</f>
        <v>0</v>
      </c>
      <c r="U256">
        <f>VLOOKUP("F"&amp;TEXT(M256,"0"),Punten!$A$2:$E$158,5,FALSE)</f>
        <v>0</v>
      </c>
      <c r="V256">
        <f>SUM(P256:U256)</f>
        <v>0</v>
      </c>
      <c r="W256" t="str">
        <f>N256&amp;A256</f>
        <v>43646B13</v>
      </c>
      <c r="X256">
        <f>IF(F255&lt;&gt;F256,1,X255+1)</f>
        <v>3</v>
      </c>
      <c r="Y256" t="str">
        <f>VLOOKUP(A256,Klasses!$A$2:$B$100,2,FALSE)</f>
        <v>Boys 13</v>
      </c>
      <c r="Z256" t="s">
        <v>198</v>
      </c>
      <c r="AA256" t="str">
        <f>F256</f>
        <v>BMX TEAM PRO LEGEND BELGIUM</v>
      </c>
      <c r="AB256" t="str">
        <f>D256</f>
        <v>Mats FOBE</v>
      </c>
    </row>
    <row r="257" spans="1:28" x14ac:dyDescent="0.25">
      <c r="A257" t="s">
        <v>41</v>
      </c>
      <c r="B257">
        <v>48044</v>
      </c>
      <c r="C257">
        <v>40</v>
      </c>
      <c r="D257" t="s">
        <v>142</v>
      </c>
      <c r="E257" s="2">
        <v>38697</v>
      </c>
      <c r="F257" t="s">
        <v>125</v>
      </c>
      <c r="G257">
        <v>6</v>
      </c>
      <c r="H257">
        <v>8</v>
      </c>
      <c r="I257">
        <v>7</v>
      </c>
      <c r="N257" s="2">
        <v>43646</v>
      </c>
      <c r="O257">
        <f>COUNTIF($W$2:$W$5,W257)</f>
        <v>0</v>
      </c>
      <c r="P257">
        <f>VLOOKUP("M"&amp;TEXT(G257,"0"),Punten!$A$1:$E$37,5,FALSE)</f>
        <v>0</v>
      </c>
      <c r="Q257">
        <f>VLOOKUP("M"&amp;TEXT(H257,"0"),Punten!$A$1:$E$37,5,FALSE)</f>
        <v>0</v>
      </c>
      <c r="R257">
        <f>VLOOKUP("M"&amp;TEXT(I257,"0"),Punten!$A$1:$E$37,5,FALSE)</f>
        <v>0</v>
      </c>
      <c r="S257">
        <f>VLOOKUP("K"&amp;TEXT(M257,"0"),Punten!$A$1:$E$37,5,FALSE)</f>
        <v>0</v>
      </c>
      <c r="T257">
        <f>VLOOKUP("H"&amp;TEXT(L257,"0"),Punten!$A$1:$E$37,5,FALSE)</f>
        <v>0</v>
      </c>
      <c r="U257">
        <f>VLOOKUP("F"&amp;TEXT(M257,"0"),Punten!$A$2:$E$158,5,FALSE)</f>
        <v>0</v>
      </c>
      <c r="V257">
        <f>SUM(P257:U257)</f>
        <v>0</v>
      </c>
      <c r="W257" t="str">
        <f>N257&amp;A257</f>
        <v>43646B14</v>
      </c>
      <c r="X257">
        <f>IF(F256&lt;&gt;F257,1,X256+1)</f>
        <v>4</v>
      </c>
      <c r="Y257" t="str">
        <f>VLOOKUP(A257,Klasses!$A$2:$B$100,2,FALSE)</f>
        <v>Boys 14</v>
      </c>
      <c r="Z257" t="s">
        <v>198</v>
      </c>
      <c r="AA257" t="str">
        <f>F257</f>
        <v>BMX TEAM PRO LEGEND BELGIUM</v>
      </c>
      <c r="AB257" t="str">
        <f>D257</f>
        <v>Jens HUYBRECHTS</v>
      </c>
    </row>
    <row r="258" spans="1:28" x14ac:dyDescent="0.25">
      <c r="A258" t="s">
        <v>72</v>
      </c>
      <c r="B258">
        <v>45838</v>
      </c>
      <c r="C258">
        <v>15</v>
      </c>
      <c r="D258" t="s">
        <v>80</v>
      </c>
      <c r="E258" s="2">
        <v>36789</v>
      </c>
      <c r="F258" t="s">
        <v>81</v>
      </c>
      <c r="G258">
        <v>2</v>
      </c>
      <c r="H258">
        <v>1</v>
      </c>
      <c r="I258">
        <v>1</v>
      </c>
      <c r="M258">
        <v>2</v>
      </c>
      <c r="N258" s="2">
        <v>43646</v>
      </c>
      <c r="O258">
        <f>COUNTIF($W$2:$W$5,W258)</f>
        <v>0</v>
      </c>
      <c r="P258">
        <f>VLOOKUP("M"&amp;TEXT(G258,"0"),Punten!$A$1:$E$37,5,FALSE)</f>
        <v>0</v>
      </c>
      <c r="Q258">
        <f>VLOOKUP("M"&amp;TEXT(H258,"0"),Punten!$A$1:$E$37,5,FALSE)</f>
        <v>0</v>
      </c>
      <c r="R258">
        <f>VLOOKUP("M"&amp;TEXT(I258,"0"),Punten!$A$1:$E$37,5,FALSE)</f>
        <v>0</v>
      </c>
      <c r="S258">
        <f>VLOOKUP("K"&amp;TEXT(M258,"0"),Punten!$A$1:$E$37,5,FALSE)</f>
        <v>0</v>
      </c>
      <c r="T258">
        <f>VLOOKUP("H"&amp;TEXT(L258,"0"),Punten!$A$1:$E$37,5,FALSE)</f>
        <v>0</v>
      </c>
      <c r="U258">
        <f>VLOOKUP("F"&amp;TEXT(M258,"0"),Punten!$A$2:$E$158,5,FALSE)</f>
        <v>16</v>
      </c>
      <c r="V258">
        <f>SUM(P258:U258)</f>
        <v>16</v>
      </c>
      <c r="W258" t="str">
        <f>N258&amp;A258</f>
        <v>43646C29</v>
      </c>
      <c r="X258">
        <f>IF(F257&lt;&gt;F258,1,X257+1)</f>
        <v>1</v>
      </c>
      <c r="Y258" t="str">
        <f>VLOOKUP(A258,Klasses!$A$2:$B$100,2,FALSE)</f>
        <v>Cruisers 17-29 jaar</v>
      </c>
      <c r="Z258" t="s">
        <v>198</v>
      </c>
      <c r="AA258" t="str">
        <f>F258</f>
        <v>BMXEMOTION TEAM</v>
      </c>
      <c r="AB258" t="str">
        <f>D258</f>
        <v>Robbe VERSCHUEREN</v>
      </c>
    </row>
    <row r="259" spans="1:28" x14ac:dyDescent="0.25">
      <c r="A259" t="s">
        <v>40</v>
      </c>
      <c r="B259">
        <v>45786</v>
      </c>
      <c r="C259">
        <v>56</v>
      </c>
      <c r="D259" t="s">
        <v>157</v>
      </c>
      <c r="E259" s="2">
        <v>37908</v>
      </c>
      <c r="F259" t="s">
        <v>81</v>
      </c>
      <c r="G259">
        <v>1</v>
      </c>
      <c r="H259">
        <v>1</v>
      </c>
      <c r="I259">
        <v>1</v>
      </c>
      <c r="K259">
        <v>2</v>
      </c>
      <c r="L259">
        <v>3</v>
      </c>
      <c r="M259">
        <v>3</v>
      </c>
      <c r="N259" s="2">
        <v>43646</v>
      </c>
      <c r="O259">
        <f>COUNTIF($W$2:$W$5,W259)</f>
        <v>0</v>
      </c>
      <c r="P259">
        <f>VLOOKUP("M"&amp;TEXT(G259,"0"),Punten!$A$1:$E$37,5,FALSE)</f>
        <v>0</v>
      </c>
      <c r="Q259">
        <f>VLOOKUP("M"&amp;TEXT(H259,"0"),Punten!$A$1:$E$37,5,FALSE)</f>
        <v>0</v>
      </c>
      <c r="R259">
        <f>VLOOKUP("M"&amp;TEXT(I259,"0"),Punten!$A$1:$E$37,5,FALSE)</f>
        <v>0</v>
      </c>
      <c r="S259">
        <f>VLOOKUP("K"&amp;TEXT(M259,"0"),Punten!$A$1:$E$37,5,FALSE)</f>
        <v>0</v>
      </c>
      <c r="T259">
        <f>VLOOKUP("H"&amp;TEXT(L259,"0"),Punten!$A$1:$E$37,5,FALSE)</f>
        <v>0</v>
      </c>
      <c r="U259">
        <f>VLOOKUP("F"&amp;TEXT(M259,"0"),Punten!$A$2:$E$158,5,FALSE)</f>
        <v>13</v>
      </c>
      <c r="V259">
        <f>SUM(P259:U259)</f>
        <v>13</v>
      </c>
      <c r="W259" t="str">
        <f>N259&amp;A259</f>
        <v>43646B15</v>
      </c>
      <c r="X259">
        <f>IF(F258&lt;&gt;F259,1,X258+1)</f>
        <v>2</v>
      </c>
      <c r="Y259" t="str">
        <f>VLOOKUP(A259,Klasses!$A$2:$B$100,2,FALSE)</f>
        <v>Boys 15/16</v>
      </c>
      <c r="Z259" t="s">
        <v>198</v>
      </c>
      <c r="AA259" t="str">
        <f>F259</f>
        <v>BMXEMOTION TEAM</v>
      </c>
      <c r="AB259" t="str">
        <f>D259</f>
        <v>Arno BRAEKEN</v>
      </c>
    </row>
    <row r="260" spans="1:28" x14ac:dyDescent="0.25">
      <c r="A260" t="s">
        <v>65</v>
      </c>
      <c r="B260">
        <v>45820</v>
      </c>
      <c r="C260">
        <v>26</v>
      </c>
      <c r="D260" t="s">
        <v>191</v>
      </c>
      <c r="E260" s="2">
        <v>36811</v>
      </c>
      <c r="F260" t="s">
        <v>81</v>
      </c>
      <c r="G260">
        <v>3</v>
      </c>
      <c r="H260">
        <v>2</v>
      </c>
      <c r="I260">
        <v>5</v>
      </c>
      <c r="L260">
        <v>4</v>
      </c>
      <c r="M260">
        <v>6</v>
      </c>
      <c r="N260" s="2">
        <v>43646</v>
      </c>
      <c r="O260">
        <f>COUNTIF($W$2:$W$5,W260)</f>
        <v>0</v>
      </c>
      <c r="P260">
        <f>VLOOKUP("M"&amp;TEXT(G260,"0"),Punten!$A$1:$E$37,5,FALSE)</f>
        <v>0</v>
      </c>
      <c r="Q260">
        <f>VLOOKUP("M"&amp;TEXT(H260,"0"),Punten!$A$1:$E$37,5,FALSE)</f>
        <v>0</v>
      </c>
      <c r="R260">
        <f>VLOOKUP("M"&amp;TEXT(I260,"0"),Punten!$A$1:$E$37,5,FALSE)</f>
        <v>0</v>
      </c>
      <c r="S260">
        <f>VLOOKUP("K"&amp;TEXT(M260,"0"),Punten!$A$1:$E$37,5,FALSE)</f>
        <v>0</v>
      </c>
      <c r="T260">
        <f>VLOOKUP("H"&amp;TEXT(L260,"0"),Punten!$A$1:$E$37,5,FALSE)</f>
        <v>0</v>
      </c>
      <c r="U260">
        <f>VLOOKUP("F"&amp;TEXT(M260,"0"),Punten!$A$2:$E$158,5,FALSE)</f>
        <v>7</v>
      </c>
      <c r="V260">
        <f>SUM(P260:U260)</f>
        <v>7</v>
      </c>
      <c r="W260" t="str">
        <f>N260&amp;A260</f>
        <v>43646ME</v>
      </c>
      <c r="X260">
        <f>IF(F259&lt;&gt;F260,1,X259+1)</f>
        <v>3</v>
      </c>
      <c r="Y260" t="str">
        <f>VLOOKUP(A260,Klasses!$A$2:$B$100,2,FALSE)</f>
        <v>Men Elite</v>
      </c>
      <c r="Z260" t="s">
        <v>198</v>
      </c>
      <c r="AA260" t="str">
        <f>F260</f>
        <v>BMXEMOTION TEAM</v>
      </c>
      <c r="AB260" t="str">
        <f>D260</f>
        <v>Rico VAN DE VOORDE</v>
      </c>
    </row>
    <row r="261" spans="1:28" x14ac:dyDescent="0.25">
      <c r="A261" t="s">
        <v>45</v>
      </c>
      <c r="B261">
        <v>872</v>
      </c>
      <c r="C261">
        <v>234</v>
      </c>
      <c r="D261" t="s">
        <v>200</v>
      </c>
      <c r="E261" s="2">
        <v>38610</v>
      </c>
      <c r="F261" t="s">
        <v>81</v>
      </c>
      <c r="G261">
        <v>7</v>
      </c>
      <c r="H261">
        <v>7</v>
      </c>
      <c r="I261">
        <v>7</v>
      </c>
      <c r="N261" s="2">
        <v>43646</v>
      </c>
      <c r="O261">
        <f>COUNTIF($W$2:$W$5,W261)</f>
        <v>0</v>
      </c>
      <c r="P261">
        <f>VLOOKUP("M"&amp;TEXT(G261,"0"),Punten!$A$1:$E$37,5,FALSE)</f>
        <v>0</v>
      </c>
      <c r="Q261">
        <f>VLOOKUP("M"&amp;TEXT(H261,"0"),Punten!$A$1:$E$37,5,FALSE)</f>
        <v>0</v>
      </c>
      <c r="R261">
        <f>VLOOKUP("M"&amp;TEXT(I261,"0"),Punten!$A$1:$E$37,5,FALSE)</f>
        <v>0</v>
      </c>
      <c r="S261">
        <f>VLOOKUP("K"&amp;TEXT(M261,"0"),Punten!$A$1:$E$37,5,FALSE)</f>
        <v>0</v>
      </c>
      <c r="T261">
        <f>VLOOKUP("H"&amp;TEXT(L261,"0"),Punten!$A$1:$E$37,5,FALSE)</f>
        <v>0</v>
      </c>
      <c r="U261">
        <f>VLOOKUP("F"&amp;TEXT(M261,"0"),Punten!$A$2:$E$158,5,FALSE)</f>
        <v>0</v>
      </c>
      <c r="V261">
        <f>SUM(P261:U261)</f>
        <v>0</v>
      </c>
      <c r="W261" t="str">
        <f>N261&amp;A261</f>
        <v>43646G13</v>
      </c>
      <c r="X261">
        <f>IF(F260&lt;&gt;F261,1,X260+1)</f>
        <v>4</v>
      </c>
      <c r="Y261" t="str">
        <f>VLOOKUP(A261,Klasses!$A$2:$B$100,2,FALSE)</f>
        <v>Girls 13/14</v>
      </c>
      <c r="Z261" t="s">
        <v>198</v>
      </c>
      <c r="AA261" t="str">
        <f>F261</f>
        <v>BMXEMOTION TEAM</v>
      </c>
      <c r="AB261" t="str">
        <f>D261</f>
        <v>Donna MIELCZAREK</v>
      </c>
    </row>
    <row r="262" spans="1:28" x14ac:dyDescent="0.25">
      <c r="A262" t="s">
        <v>45</v>
      </c>
      <c r="B262">
        <v>45755</v>
      </c>
      <c r="C262">
        <v>43</v>
      </c>
      <c r="D262" t="s">
        <v>214</v>
      </c>
      <c r="E262" s="2">
        <v>38716</v>
      </c>
      <c r="F262" t="s">
        <v>105</v>
      </c>
      <c r="G262">
        <v>1</v>
      </c>
      <c r="H262">
        <v>1</v>
      </c>
      <c r="I262">
        <v>1</v>
      </c>
      <c r="M262">
        <v>3</v>
      </c>
      <c r="N262" s="2">
        <v>43646</v>
      </c>
      <c r="O262">
        <f>COUNTIF($W$2:$W$5,W262)</f>
        <v>0</v>
      </c>
      <c r="P262">
        <f>VLOOKUP("M"&amp;TEXT(G262,"0"),Punten!$A$1:$E$37,5,FALSE)</f>
        <v>0</v>
      </c>
      <c r="Q262">
        <f>VLOOKUP("M"&amp;TEXT(H262,"0"),Punten!$A$1:$E$37,5,FALSE)</f>
        <v>0</v>
      </c>
      <c r="R262">
        <f>VLOOKUP("M"&amp;TEXT(I262,"0"),Punten!$A$1:$E$37,5,FALSE)</f>
        <v>0</v>
      </c>
      <c r="S262">
        <f>VLOOKUP("K"&amp;TEXT(M262,"0"),Punten!$A$1:$E$37,5,FALSE)</f>
        <v>0</v>
      </c>
      <c r="T262">
        <f>VLOOKUP("H"&amp;TEXT(L262,"0"),Punten!$A$1:$E$37,5,FALSE)</f>
        <v>0</v>
      </c>
      <c r="U262">
        <f>VLOOKUP("F"&amp;TEXT(M262,"0"),Punten!$A$2:$E$158,5,FALSE)</f>
        <v>13</v>
      </c>
      <c r="V262">
        <f>SUM(P262:U262)</f>
        <v>13</v>
      </c>
      <c r="W262" t="str">
        <f>N262&amp;A262</f>
        <v>43646G13</v>
      </c>
      <c r="X262">
        <f>IF(F261&lt;&gt;F262,1,X261+1)</f>
        <v>1</v>
      </c>
      <c r="Y262" t="str">
        <f>VLOOKUP(A262,Klasses!$A$2:$B$100,2,FALSE)</f>
        <v>Girls 13/14</v>
      </c>
      <c r="Z262" t="s">
        <v>198</v>
      </c>
      <c r="AA262" t="str">
        <f>F262</f>
        <v>DARE2RACE BMX TEAM</v>
      </c>
      <c r="AB262" t="str">
        <f>D262</f>
        <v>Merel VAN GASTEL</v>
      </c>
    </row>
    <row r="263" spans="1:28" x14ac:dyDescent="0.25">
      <c r="A263" t="s">
        <v>46</v>
      </c>
      <c r="B263">
        <v>45791</v>
      </c>
      <c r="C263">
        <v>100</v>
      </c>
      <c r="D263" t="s">
        <v>215</v>
      </c>
      <c r="E263" s="2">
        <v>37134</v>
      </c>
      <c r="F263" t="s">
        <v>105</v>
      </c>
      <c r="G263">
        <v>1</v>
      </c>
      <c r="H263">
        <v>3</v>
      </c>
      <c r="I263">
        <v>3</v>
      </c>
      <c r="M263">
        <v>4</v>
      </c>
      <c r="N263" s="2">
        <v>43646</v>
      </c>
      <c r="O263">
        <f>COUNTIF($W$2:$W$5,W263)</f>
        <v>0</v>
      </c>
      <c r="P263">
        <f>VLOOKUP("M"&amp;TEXT(G263,"0"),Punten!$A$1:$E$37,5,FALSE)</f>
        <v>0</v>
      </c>
      <c r="Q263">
        <f>VLOOKUP("M"&amp;TEXT(H263,"0"),Punten!$A$1:$E$37,5,FALSE)</f>
        <v>0</v>
      </c>
      <c r="R263">
        <f>VLOOKUP("M"&amp;TEXT(I263,"0"),Punten!$A$1:$E$37,5,FALSE)</f>
        <v>0</v>
      </c>
      <c r="S263">
        <f>VLOOKUP("K"&amp;TEXT(M263,"0"),Punten!$A$1:$E$37,5,FALSE)</f>
        <v>0</v>
      </c>
      <c r="T263">
        <f>VLOOKUP("H"&amp;TEXT(L263,"0"),Punten!$A$1:$E$37,5,FALSE)</f>
        <v>0</v>
      </c>
      <c r="U263">
        <f>VLOOKUP("F"&amp;TEXT(M263,"0"),Punten!$A$2:$E$158,5,FALSE)</f>
        <v>11</v>
      </c>
      <c r="V263">
        <f>SUM(P263:U263)</f>
        <v>11</v>
      </c>
      <c r="W263" t="str">
        <f>N263&amp;A263</f>
        <v>43646G15</v>
      </c>
      <c r="X263">
        <f>IF(F262&lt;&gt;F263,1,X262+1)</f>
        <v>2</v>
      </c>
      <c r="Y263" t="str">
        <f>VLOOKUP(A263,Klasses!$A$2:$B$100,2,FALSE)</f>
        <v>Girls 15+</v>
      </c>
      <c r="Z263" t="s">
        <v>198</v>
      </c>
      <c r="AA263" t="str">
        <f>F263</f>
        <v>DARE2RACE BMX TEAM</v>
      </c>
      <c r="AB263" t="str">
        <f>D263</f>
        <v>Julie HEUSEQUIN</v>
      </c>
    </row>
    <row r="264" spans="1:28" x14ac:dyDescent="0.25">
      <c r="A264" t="s">
        <v>50</v>
      </c>
      <c r="B264">
        <v>45665</v>
      </c>
      <c r="C264">
        <v>71</v>
      </c>
      <c r="D264" t="s">
        <v>104</v>
      </c>
      <c r="E264" s="2">
        <v>29133</v>
      </c>
      <c r="F264" t="s">
        <v>105</v>
      </c>
      <c r="G264">
        <v>4</v>
      </c>
      <c r="H264">
        <v>4</v>
      </c>
      <c r="I264">
        <v>3</v>
      </c>
      <c r="L264">
        <v>8</v>
      </c>
      <c r="N264" s="2">
        <v>43646</v>
      </c>
      <c r="O264">
        <f>COUNTIF($W$2:$W$5,W264)</f>
        <v>0</v>
      </c>
      <c r="P264">
        <f>VLOOKUP("M"&amp;TEXT(G264,"0"),Punten!$A$1:$E$37,5,FALSE)</f>
        <v>0</v>
      </c>
      <c r="Q264">
        <f>VLOOKUP("M"&amp;TEXT(H264,"0"),Punten!$A$1:$E$37,5,FALSE)</f>
        <v>0</v>
      </c>
      <c r="R264">
        <f>VLOOKUP("M"&amp;TEXT(I264,"0"),Punten!$A$1:$E$37,5,FALSE)</f>
        <v>0</v>
      </c>
      <c r="S264">
        <f>VLOOKUP("K"&amp;TEXT(M264,"0"),Punten!$A$1:$E$37,5,FALSE)</f>
        <v>0</v>
      </c>
      <c r="T264">
        <f>VLOOKUP("H"&amp;TEXT(L264,"0"),Punten!$A$1:$E$37,5,FALSE)</f>
        <v>0</v>
      </c>
      <c r="U264">
        <f>VLOOKUP("F"&amp;TEXT(M264,"0"),Punten!$A$2:$E$158,5,FALSE)</f>
        <v>0</v>
      </c>
      <c r="V264">
        <f>SUM(P264:U264)</f>
        <v>0</v>
      </c>
      <c r="W264" t="str">
        <f>N264&amp;A264</f>
        <v>43646C40</v>
      </c>
      <c r="X264">
        <f>IF(F263&lt;&gt;F264,1,X263+1)</f>
        <v>3</v>
      </c>
      <c r="Y264" t="str">
        <f>VLOOKUP(A264,Klasses!$A$2:$B$100,2,FALSE)</f>
        <v>Cruisers 30+</v>
      </c>
      <c r="Z264" t="s">
        <v>198</v>
      </c>
      <c r="AA264" t="str">
        <f>F264</f>
        <v>DARE2RACE BMX TEAM</v>
      </c>
      <c r="AB264" t="str">
        <f>D264</f>
        <v>Wesley VAN GASTEL</v>
      </c>
    </row>
    <row r="265" spans="1:28" x14ac:dyDescent="0.25">
      <c r="A265" t="s">
        <v>65</v>
      </c>
      <c r="B265">
        <v>45666</v>
      </c>
      <c r="C265">
        <v>333</v>
      </c>
      <c r="D265" t="s">
        <v>254</v>
      </c>
      <c r="E265" s="2">
        <v>36996</v>
      </c>
      <c r="F265" t="s">
        <v>105</v>
      </c>
      <c r="G265">
        <v>6</v>
      </c>
      <c r="H265">
        <v>7</v>
      </c>
      <c r="I265">
        <v>7</v>
      </c>
      <c r="N265" s="2">
        <v>43646</v>
      </c>
      <c r="O265">
        <f>COUNTIF($W$2:$W$5,W265)</f>
        <v>0</v>
      </c>
      <c r="P265">
        <f>VLOOKUP("M"&amp;TEXT(G265,"0"),Punten!$A$1:$E$37,5,FALSE)</f>
        <v>0</v>
      </c>
      <c r="Q265">
        <f>VLOOKUP("M"&amp;TEXT(H265,"0"),Punten!$A$1:$E$37,5,FALSE)</f>
        <v>0</v>
      </c>
      <c r="R265">
        <f>VLOOKUP("M"&amp;TEXT(I265,"0"),Punten!$A$1:$E$37,5,FALSE)</f>
        <v>0</v>
      </c>
      <c r="S265">
        <f>VLOOKUP("K"&amp;TEXT(M265,"0"),Punten!$A$1:$E$37,5,FALSE)</f>
        <v>0</v>
      </c>
      <c r="T265">
        <f>VLOOKUP("H"&amp;TEXT(L265,"0"),Punten!$A$1:$E$37,5,FALSE)</f>
        <v>0</v>
      </c>
      <c r="U265">
        <f>VLOOKUP("F"&amp;TEXT(M265,"0"),Punten!$A$2:$E$158,5,FALSE)</f>
        <v>0</v>
      </c>
      <c r="V265">
        <f>SUM(P265:U265)</f>
        <v>0</v>
      </c>
      <c r="W265" t="str">
        <f>N265&amp;A265</f>
        <v>43646ME</v>
      </c>
      <c r="X265">
        <f>IF(F264&lt;&gt;F265,1,X264+1)</f>
        <v>4</v>
      </c>
      <c r="Y265" t="str">
        <f>VLOOKUP(A265,Klasses!$A$2:$B$100,2,FALSE)</f>
        <v>Men Elite</v>
      </c>
      <c r="Z265" t="s">
        <v>198</v>
      </c>
      <c r="AA265" t="str">
        <f>F265</f>
        <v>DARE2RACE BMX TEAM</v>
      </c>
      <c r="AB265" t="str">
        <f>D265</f>
        <v>Robbe DENS</v>
      </c>
    </row>
    <row r="266" spans="1:28" x14ac:dyDescent="0.25">
      <c r="A266" t="s">
        <v>45</v>
      </c>
      <c r="B266">
        <v>48043</v>
      </c>
      <c r="C266">
        <v>31</v>
      </c>
      <c r="D266" t="s">
        <v>172</v>
      </c>
      <c r="E266" s="2">
        <v>38697</v>
      </c>
      <c r="F266" t="s">
        <v>92</v>
      </c>
      <c r="G266">
        <v>2</v>
      </c>
      <c r="H266">
        <v>3</v>
      </c>
      <c r="I266">
        <v>2</v>
      </c>
      <c r="M266">
        <v>2</v>
      </c>
      <c r="N266" s="2">
        <v>43646</v>
      </c>
      <c r="O266">
        <f>COUNTIF($W$2:$W$5,W266)</f>
        <v>0</v>
      </c>
      <c r="P266">
        <f>VLOOKUP("M"&amp;TEXT(G266,"0"),Punten!$A$1:$E$37,5,FALSE)</f>
        <v>0</v>
      </c>
      <c r="Q266">
        <f>VLOOKUP("M"&amp;TEXT(H266,"0"),Punten!$A$1:$E$37,5,FALSE)</f>
        <v>0</v>
      </c>
      <c r="R266">
        <f>VLOOKUP("M"&amp;TEXT(I266,"0"),Punten!$A$1:$E$37,5,FALSE)</f>
        <v>0</v>
      </c>
      <c r="S266">
        <f>VLOOKUP("K"&amp;TEXT(M266,"0"),Punten!$A$1:$E$37,5,FALSE)</f>
        <v>0</v>
      </c>
      <c r="T266">
        <f>VLOOKUP("H"&amp;TEXT(L266,"0"),Punten!$A$1:$E$37,5,FALSE)</f>
        <v>0</v>
      </c>
      <c r="U266">
        <f>VLOOKUP("F"&amp;TEXT(M266,"0"),Punten!$A$2:$E$158,5,FALSE)</f>
        <v>16</v>
      </c>
      <c r="V266">
        <f>SUM(P266:U266)</f>
        <v>16</v>
      </c>
      <c r="W266" t="str">
        <f>N266&amp;A266</f>
        <v>43646G13</v>
      </c>
      <c r="X266">
        <f>IF(F265&lt;&gt;F266,1,X265+1)</f>
        <v>1</v>
      </c>
      <c r="Y266" t="str">
        <f>VLOOKUP(A266,Klasses!$A$2:$B$100,2,FALSE)</f>
        <v>Girls 13/14</v>
      </c>
      <c r="Z266" t="s">
        <v>198</v>
      </c>
      <c r="AA266" t="str">
        <f>F266</f>
        <v>FRITS BMX BELGIUM</v>
      </c>
      <c r="AB266" t="str">
        <f>D266</f>
        <v>Britt HUYBRECHTS</v>
      </c>
    </row>
    <row r="267" spans="1:28" x14ac:dyDescent="0.25">
      <c r="A267" t="s">
        <v>39</v>
      </c>
      <c r="B267">
        <v>45778</v>
      </c>
      <c r="C267">
        <v>93</v>
      </c>
      <c r="D267" t="s">
        <v>160</v>
      </c>
      <c r="E267" s="2">
        <v>37267</v>
      </c>
      <c r="F267" t="s">
        <v>92</v>
      </c>
      <c r="G267">
        <v>2</v>
      </c>
      <c r="H267">
        <v>3</v>
      </c>
      <c r="I267">
        <v>2</v>
      </c>
      <c r="M267">
        <v>3</v>
      </c>
      <c r="N267" s="2">
        <v>43646</v>
      </c>
      <c r="O267">
        <f>COUNTIF($W$2:$W$5,W267)</f>
        <v>0</v>
      </c>
      <c r="P267">
        <f>VLOOKUP("M"&amp;TEXT(G267,"0"),Punten!$A$1:$E$37,5,FALSE)</f>
        <v>0</v>
      </c>
      <c r="Q267">
        <f>VLOOKUP("M"&amp;TEXT(H267,"0"),Punten!$A$1:$E$37,5,FALSE)</f>
        <v>0</v>
      </c>
      <c r="R267">
        <f>VLOOKUP("M"&amp;TEXT(I267,"0"),Punten!$A$1:$E$37,5,FALSE)</f>
        <v>0</v>
      </c>
      <c r="S267">
        <f>VLOOKUP("K"&amp;TEXT(M267,"0"),Punten!$A$1:$E$37,5,FALSE)</f>
        <v>0</v>
      </c>
      <c r="T267">
        <f>VLOOKUP("H"&amp;TEXT(L267,"0"),Punten!$A$1:$E$37,5,FALSE)</f>
        <v>0</v>
      </c>
      <c r="U267">
        <f>VLOOKUP("F"&amp;TEXT(M267,"0"),Punten!$A$2:$E$158,5,FALSE)</f>
        <v>13</v>
      </c>
      <c r="V267">
        <f>SUM(P267:U267)</f>
        <v>13</v>
      </c>
      <c r="W267" t="str">
        <f>N267&amp;A267</f>
        <v>43646B17</v>
      </c>
      <c r="X267">
        <f>IF(F266&lt;&gt;F267,1,X266+1)</f>
        <v>2</v>
      </c>
      <c r="Y267" t="str">
        <f>VLOOKUP(A267,Klasses!$A$2:$B$100,2,FALSE)</f>
        <v>Boys 17/18</v>
      </c>
      <c r="Z267" t="s">
        <v>198</v>
      </c>
      <c r="AA267" t="str">
        <f>F267</f>
        <v>FRITS BMX BELGIUM</v>
      </c>
      <c r="AB267" t="str">
        <f>D267</f>
        <v>Jorre VANDERLINDEN</v>
      </c>
    </row>
    <row r="268" spans="1:28" x14ac:dyDescent="0.25">
      <c r="A268" t="s">
        <v>49</v>
      </c>
      <c r="B268">
        <v>56834</v>
      </c>
      <c r="C268">
        <v>151</v>
      </c>
      <c r="D268" t="s">
        <v>91</v>
      </c>
      <c r="E268" s="2">
        <v>32739</v>
      </c>
      <c r="F268" t="s">
        <v>92</v>
      </c>
      <c r="G268">
        <v>1</v>
      </c>
      <c r="H268">
        <v>3</v>
      </c>
      <c r="I268">
        <v>3</v>
      </c>
      <c r="M268">
        <v>3</v>
      </c>
      <c r="N268" s="2">
        <v>43646</v>
      </c>
      <c r="O268">
        <f>COUNTIF($W$2:$W$5,W268)</f>
        <v>0</v>
      </c>
      <c r="P268">
        <f>VLOOKUP("M"&amp;TEXT(G268,"0"),Punten!$A$1:$E$37,5,FALSE)</f>
        <v>0</v>
      </c>
      <c r="Q268">
        <f>VLOOKUP("M"&amp;TEXT(H268,"0"),Punten!$A$1:$E$37,5,FALSE)</f>
        <v>0</v>
      </c>
      <c r="R268">
        <f>VLOOKUP("M"&amp;TEXT(I268,"0"),Punten!$A$1:$E$37,5,FALSE)</f>
        <v>0</v>
      </c>
      <c r="S268">
        <f>VLOOKUP("K"&amp;TEXT(M268,"0"),Punten!$A$1:$E$37,5,FALSE)</f>
        <v>0</v>
      </c>
      <c r="T268">
        <f>VLOOKUP("H"&amp;TEXT(L268,"0"),Punten!$A$1:$E$37,5,FALSE)</f>
        <v>0</v>
      </c>
      <c r="U268">
        <f>VLOOKUP("F"&amp;TEXT(M268,"0"),Punten!$A$2:$E$158,5,FALSE)</f>
        <v>13</v>
      </c>
      <c r="V268">
        <f>SUM(P268:U268)</f>
        <v>13</v>
      </c>
      <c r="W268" t="str">
        <f>N268&amp;A268</f>
        <v>43646C30</v>
      </c>
      <c r="X268">
        <f>IF(F267&lt;&gt;F268,1,X267+1)</f>
        <v>3</v>
      </c>
      <c r="Y268" t="str">
        <f>VLOOKUP(A268,Klasses!$A$2:$B$100,2,FALSE)</f>
        <v>Cruisers 30-39 jaar</v>
      </c>
      <c r="Z268" t="s">
        <v>198</v>
      </c>
      <c r="AA268" t="str">
        <f>F268</f>
        <v>FRITS BMX BELGIUM</v>
      </c>
      <c r="AB268" t="str">
        <f>D268</f>
        <v>Stijn STRACKX</v>
      </c>
    </row>
    <row r="269" spans="1:28" x14ac:dyDescent="0.25">
      <c r="A269" t="s">
        <v>42</v>
      </c>
      <c r="B269">
        <v>48036</v>
      </c>
      <c r="C269">
        <v>94</v>
      </c>
      <c r="D269" t="s">
        <v>134</v>
      </c>
      <c r="E269" s="2">
        <v>38812</v>
      </c>
      <c r="F269" t="s">
        <v>92</v>
      </c>
      <c r="G269">
        <v>2</v>
      </c>
      <c r="H269">
        <v>5</v>
      </c>
      <c r="I269">
        <v>2</v>
      </c>
      <c r="K269">
        <v>3</v>
      </c>
      <c r="L269">
        <v>5</v>
      </c>
      <c r="N269" s="2">
        <v>43646</v>
      </c>
      <c r="O269">
        <f>COUNTIF($W$2:$W$5,W269)</f>
        <v>0</v>
      </c>
      <c r="P269">
        <f>VLOOKUP("M"&amp;TEXT(G269,"0"),Punten!$A$1:$E$37,5,FALSE)</f>
        <v>0</v>
      </c>
      <c r="Q269">
        <f>VLOOKUP("M"&amp;TEXT(H269,"0"),Punten!$A$1:$E$37,5,FALSE)</f>
        <v>0</v>
      </c>
      <c r="R269">
        <f>VLOOKUP("M"&amp;TEXT(I269,"0"),Punten!$A$1:$E$37,5,FALSE)</f>
        <v>0</v>
      </c>
      <c r="S269">
        <f>VLOOKUP("K"&amp;TEXT(M269,"0"),Punten!$A$1:$E$37,5,FALSE)</f>
        <v>0</v>
      </c>
      <c r="T269">
        <f>VLOOKUP("H"&amp;TEXT(L269,"0"),Punten!$A$1:$E$37,5,FALSE)</f>
        <v>0</v>
      </c>
      <c r="U269">
        <f>VLOOKUP("F"&amp;TEXT(M269,"0"),Punten!$A$2:$E$158,5,FALSE)</f>
        <v>0</v>
      </c>
      <c r="V269">
        <f>SUM(P269:U269)</f>
        <v>0</v>
      </c>
      <c r="W269" t="str">
        <f>N269&amp;A269</f>
        <v>43646B13</v>
      </c>
      <c r="X269">
        <f>IF(F268&lt;&gt;F269,1,X268+1)</f>
        <v>4</v>
      </c>
      <c r="Y269" t="str">
        <f>VLOOKUP(A269,Klasses!$A$2:$B$100,2,FALSE)</f>
        <v>Boys 13</v>
      </c>
      <c r="Z269" t="s">
        <v>198</v>
      </c>
      <c r="AA269" t="str">
        <f>F269</f>
        <v>FRITS BMX BELGIUM</v>
      </c>
      <c r="AB269" t="str">
        <f>D269</f>
        <v>Yeno VINGERHOETS</v>
      </c>
    </row>
    <row r="270" spans="1:28" x14ac:dyDescent="0.25">
      <c r="A270" t="s">
        <v>72</v>
      </c>
      <c r="B270">
        <v>56381</v>
      </c>
      <c r="C270">
        <v>23</v>
      </c>
      <c r="D270" t="s">
        <v>78</v>
      </c>
      <c r="E270" s="2">
        <v>36393</v>
      </c>
      <c r="F270" t="s">
        <v>77</v>
      </c>
      <c r="G270">
        <v>1</v>
      </c>
      <c r="H270">
        <v>1</v>
      </c>
      <c r="I270">
        <v>2</v>
      </c>
      <c r="M270">
        <v>1</v>
      </c>
      <c r="N270" s="2">
        <v>43646</v>
      </c>
      <c r="O270">
        <f>COUNTIF($W$2:$W$5,W270)</f>
        <v>0</v>
      </c>
      <c r="P270">
        <f>VLOOKUP("M"&amp;TEXT(G270,"0"),Punten!$A$1:$E$37,5,FALSE)</f>
        <v>0</v>
      </c>
      <c r="Q270">
        <f>VLOOKUP("M"&amp;TEXT(H270,"0"),Punten!$A$1:$E$37,5,FALSE)</f>
        <v>0</v>
      </c>
      <c r="R270">
        <f>VLOOKUP("M"&amp;TEXT(I270,"0"),Punten!$A$1:$E$37,5,FALSE)</f>
        <v>0</v>
      </c>
      <c r="S270">
        <f>VLOOKUP("K"&amp;TEXT(M270,"0"),Punten!$A$1:$E$37,5,FALSE)</f>
        <v>0</v>
      </c>
      <c r="T270">
        <f>VLOOKUP("H"&amp;TEXT(L270,"0"),Punten!$A$1:$E$37,5,FALSE)</f>
        <v>0</v>
      </c>
      <c r="U270">
        <f>VLOOKUP("F"&amp;TEXT(M270,"0"),Punten!$A$2:$E$158,5,FALSE)</f>
        <v>20</v>
      </c>
      <c r="V270">
        <f>SUM(P270:U270)</f>
        <v>20</v>
      </c>
      <c r="W270" t="str">
        <f>N270&amp;A270</f>
        <v>43646C29</v>
      </c>
      <c r="X270">
        <f>IF(F269&lt;&gt;F270,1,X269+1)</f>
        <v>1</v>
      </c>
      <c r="Y270" t="str">
        <f>VLOOKUP(A270,Klasses!$A$2:$B$100,2,FALSE)</f>
        <v>Cruisers 17-29 jaar</v>
      </c>
      <c r="Z270" t="s">
        <v>198</v>
      </c>
      <c r="AA270" t="str">
        <f>F270</f>
        <v>ICE FACTORY BELGIUM</v>
      </c>
      <c r="AB270" t="str">
        <f>D270</f>
        <v>Dennis STEEMANS</v>
      </c>
    </row>
    <row r="271" spans="1:28" x14ac:dyDescent="0.25">
      <c r="A271" t="s">
        <v>72</v>
      </c>
      <c r="B271">
        <v>49660</v>
      </c>
      <c r="C271">
        <v>169</v>
      </c>
      <c r="D271" t="s">
        <v>89</v>
      </c>
      <c r="E271" s="2">
        <v>35668</v>
      </c>
      <c r="F271" t="s">
        <v>77</v>
      </c>
      <c r="G271">
        <v>4</v>
      </c>
      <c r="H271">
        <v>2</v>
      </c>
      <c r="I271">
        <v>2</v>
      </c>
      <c r="M271">
        <v>7</v>
      </c>
      <c r="N271" s="2">
        <v>43646</v>
      </c>
      <c r="O271">
        <f>COUNTIF($W$2:$W$5,W271)</f>
        <v>0</v>
      </c>
      <c r="P271">
        <f>VLOOKUP("M"&amp;TEXT(G271,"0"),Punten!$A$1:$E$37,5,FALSE)</f>
        <v>0</v>
      </c>
      <c r="Q271">
        <f>VLOOKUP("M"&amp;TEXT(H271,"0"),Punten!$A$1:$E$37,5,FALSE)</f>
        <v>0</v>
      </c>
      <c r="R271">
        <f>VLOOKUP("M"&amp;TEXT(I271,"0"),Punten!$A$1:$E$37,5,FALSE)</f>
        <v>0</v>
      </c>
      <c r="S271">
        <f>VLOOKUP("K"&amp;TEXT(M271,"0"),Punten!$A$1:$E$37,5,FALSE)</f>
        <v>0</v>
      </c>
      <c r="T271">
        <f>VLOOKUP("H"&amp;TEXT(L271,"0"),Punten!$A$1:$E$37,5,FALSE)</f>
        <v>0</v>
      </c>
      <c r="U271">
        <f>VLOOKUP("F"&amp;TEXT(M271,"0"),Punten!$A$2:$E$158,5,FALSE)</f>
        <v>6</v>
      </c>
      <c r="V271">
        <f>SUM(P271:U271)</f>
        <v>6</v>
      </c>
      <c r="W271" t="str">
        <f>N271&amp;A271</f>
        <v>43646C29</v>
      </c>
      <c r="X271">
        <f>IF(F270&lt;&gt;F271,1,X270+1)</f>
        <v>2</v>
      </c>
      <c r="Y271" t="str">
        <f>VLOOKUP(A271,Klasses!$A$2:$B$100,2,FALSE)</f>
        <v>Cruisers 17-29 jaar</v>
      </c>
      <c r="Z271" t="s">
        <v>198</v>
      </c>
      <c r="AA271" t="str">
        <f>F271</f>
        <v>ICE FACTORY BELGIUM</v>
      </c>
      <c r="AB271" t="str">
        <f>D271</f>
        <v>Svendsen GOEMAN</v>
      </c>
    </row>
    <row r="272" spans="1:28" x14ac:dyDescent="0.25">
      <c r="A272" t="s">
        <v>43</v>
      </c>
      <c r="B272">
        <v>48713</v>
      </c>
      <c r="C272">
        <v>37</v>
      </c>
      <c r="D272" t="s">
        <v>206</v>
      </c>
      <c r="E272" s="2">
        <v>39099</v>
      </c>
      <c r="F272" t="s">
        <v>77</v>
      </c>
      <c r="G272">
        <v>3</v>
      </c>
      <c r="H272">
        <v>4</v>
      </c>
      <c r="I272">
        <v>4</v>
      </c>
      <c r="L272">
        <v>8</v>
      </c>
      <c r="N272" s="2">
        <v>43646</v>
      </c>
      <c r="O272">
        <f>COUNTIF($W$2:$W$5,W272)</f>
        <v>0</v>
      </c>
      <c r="P272">
        <f>VLOOKUP("M"&amp;TEXT(G272,"0"),Punten!$A$1:$E$37,5,FALSE)</f>
        <v>0</v>
      </c>
      <c r="Q272">
        <f>VLOOKUP("M"&amp;TEXT(H272,"0"),Punten!$A$1:$E$37,5,FALSE)</f>
        <v>0</v>
      </c>
      <c r="R272">
        <f>VLOOKUP("M"&amp;TEXT(I272,"0"),Punten!$A$1:$E$37,5,FALSE)</f>
        <v>0</v>
      </c>
      <c r="S272">
        <f>VLOOKUP("K"&amp;TEXT(M272,"0"),Punten!$A$1:$E$37,5,FALSE)</f>
        <v>0</v>
      </c>
      <c r="T272">
        <f>VLOOKUP("H"&amp;TEXT(L272,"0"),Punten!$A$1:$E$37,5,FALSE)</f>
        <v>0</v>
      </c>
      <c r="U272">
        <f>VLOOKUP("F"&amp;TEXT(M272,"0"),Punten!$A$2:$E$158,5,FALSE)</f>
        <v>0</v>
      </c>
      <c r="V272">
        <f>SUM(P272:U272)</f>
        <v>0</v>
      </c>
      <c r="W272" t="str">
        <f>N272&amp;A272</f>
        <v>43646B12</v>
      </c>
      <c r="X272">
        <f>IF(F271&lt;&gt;F272,1,X271+1)</f>
        <v>3</v>
      </c>
      <c r="Y272" t="str">
        <f>VLOOKUP(A272,Klasses!$A$2:$B$100,2,FALSE)</f>
        <v>Boys 12</v>
      </c>
      <c r="Z272" t="s">
        <v>198</v>
      </c>
      <c r="AA272" t="str">
        <f>F272</f>
        <v>ICE FACTORY BELGIUM</v>
      </c>
      <c r="AB272" t="str">
        <f>D272</f>
        <v>Brend VAN AERSCHOT</v>
      </c>
    </row>
    <row r="273" spans="1:28" x14ac:dyDescent="0.25">
      <c r="A273" t="s">
        <v>65</v>
      </c>
      <c r="B273">
        <v>45784</v>
      </c>
      <c r="C273">
        <v>98</v>
      </c>
      <c r="D273" t="s">
        <v>234</v>
      </c>
      <c r="E273" s="2">
        <v>36584</v>
      </c>
      <c r="F273" t="s">
        <v>77</v>
      </c>
      <c r="G273">
        <v>7</v>
      </c>
      <c r="H273">
        <v>5</v>
      </c>
      <c r="I273">
        <v>4</v>
      </c>
      <c r="L273">
        <v>7</v>
      </c>
      <c r="N273" s="2">
        <v>43646</v>
      </c>
      <c r="O273">
        <f>COUNTIF($W$2:$W$5,W273)</f>
        <v>0</v>
      </c>
      <c r="P273">
        <f>VLOOKUP("M"&amp;TEXT(G273,"0"),Punten!$A$1:$E$37,5,FALSE)</f>
        <v>0</v>
      </c>
      <c r="Q273">
        <f>VLOOKUP("M"&amp;TEXT(H273,"0"),Punten!$A$1:$E$37,5,FALSE)</f>
        <v>0</v>
      </c>
      <c r="R273">
        <f>VLOOKUP("M"&amp;TEXT(I273,"0"),Punten!$A$1:$E$37,5,FALSE)</f>
        <v>0</v>
      </c>
      <c r="S273">
        <f>VLOOKUP("K"&amp;TEXT(M273,"0"),Punten!$A$1:$E$37,5,FALSE)</f>
        <v>0</v>
      </c>
      <c r="T273">
        <f>VLOOKUP("H"&amp;TEXT(L273,"0"),Punten!$A$1:$E$37,5,FALSE)</f>
        <v>0</v>
      </c>
      <c r="U273">
        <f>VLOOKUP("F"&amp;TEXT(M273,"0"),Punten!$A$2:$E$158,5,FALSE)</f>
        <v>0</v>
      </c>
      <c r="V273">
        <f>SUM(P273:U273)</f>
        <v>0</v>
      </c>
      <c r="W273" t="str">
        <f>N273&amp;A273</f>
        <v>43646ME</v>
      </c>
      <c r="X273">
        <f>IF(F272&lt;&gt;F273,1,X272+1)</f>
        <v>4</v>
      </c>
      <c r="Y273" t="str">
        <f>VLOOKUP(A273,Klasses!$A$2:$B$100,2,FALSE)</f>
        <v>Men Elite</v>
      </c>
      <c r="Z273" t="s">
        <v>198</v>
      </c>
      <c r="AA273" t="str">
        <f>F273</f>
        <v>ICE FACTORY BELGIUM</v>
      </c>
      <c r="AB273" t="str">
        <f>D273</f>
        <v>Kobe HEREMANS</v>
      </c>
    </row>
    <row r="274" spans="1:28" x14ac:dyDescent="0.25">
      <c r="A274" t="s">
        <v>65</v>
      </c>
      <c r="B274">
        <v>47298</v>
      </c>
      <c r="C274">
        <v>30</v>
      </c>
      <c r="D274" t="s">
        <v>194</v>
      </c>
      <c r="E274" s="2">
        <v>34479</v>
      </c>
      <c r="F274" t="s">
        <v>96</v>
      </c>
      <c r="G274">
        <v>1</v>
      </c>
      <c r="H274">
        <v>2</v>
      </c>
      <c r="I274">
        <v>1</v>
      </c>
      <c r="L274">
        <v>1</v>
      </c>
      <c r="M274">
        <v>5</v>
      </c>
      <c r="N274" s="2">
        <v>43646</v>
      </c>
      <c r="O274">
        <f>COUNTIF($W$2:$W$5,W274)</f>
        <v>0</v>
      </c>
      <c r="P274">
        <f>VLOOKUP("M"&amp;TEXT(G274,"0"),Punten!$A$1:$E$37,5,FALSE)</f>
        <v>0</v>
      </c>
      <c r="Q274">
        <f>VLOOKUP("M"&amp;TEXT(H274,"0"),Punten!$A$1:$E$37,5,FALSE)</f>
        <v>0</v>
      </c>
      <c r="R274">
        <f>VLOOKUP("M"&amp;TEXT(I274,"0"),Punten!$A$1:$E$37,5,FALSE)</f>
        <v>0</v>
      </c>
      <c r="S274">
        <f>VLOOKUP("K"&amp;TEXT(M274,"0"),Punten!$A$1:$E$37,5,FALSE)</f>
        <v>0</v>
      </c>
      <c r="T274">
        <f>VLOOKUP("H"&amp;TEXT(L274,"0"),Punten!$A$1:$E$37,5,FALSE)</f>
        <v>0</v>
      </c>
      <c r="U274">
        <f>VLOOKUP("F"&amp;TEXT(M274,"0"),Punten!$A$2:$E$158,5,FALSE)</f>
        <v>9</v>
      </c>
      <c r="V274">
        <f>SUM(P274:U274)</f>
        <v>9</v>
      </c>
      <c r="W274" t="str">
        <f>N274&amp;A274</f>
        <v>43646ME</v>
      </c>
      <c r="X274">
        <f>IF(F273&lt;&gt;F274,1,X273+1)</f>
        <v>1</v>
      </c>
      <c r="Y274" t="str">
        <f>VLOOKUP(A274,Klasses!$A$2:$B$100,2,FALSE)</f>
        <v>Men Elite</v>
      </c>
      <c r="Z274" t="s">
        <v>198</v>
      </c>
      <c r="AA274" t="str">
        <f>F274</f>
        <v>MARTIN SPORTS PRO WINNER FACTORY TEAM</v>
      </c>
      <c r="AB274" t="str">
        <f>D274</f>
        <v>Michael BOGAERTS</v>
      </c>
    </row>
    <row r="275" spans="1:28" x14ac:dyDescent="0.25">
      <c r="A275" t="s">
        <v>49</v>
      </c>
      <c r="B275">
        <v>52317</v>
      </c>
      <c r="C275">
        <v>28</v>
      </c>
      <c r="D275" t="s">
        <v>95</v>
      </c>
      <c r="E275" s="2">
        <v>31067</v>
      </c>
      <c r="F275" t="s">
        <v>96</v>
      </c>
      <c r="G275">
        <v>4</v>
      </c>
      <c r="H275">
        <v>1</v>
      </c>
      <c r="I275">
        <v>4</v>
      </c>
      <c r="M275">
        <v>7</v>
      </c>
      <c r="N275" s="2">
        <v>43646</v>
      </c>
      <c r="O275">
        <f>COUNTIF($W$2:$W$5,W275)</f>
        <v>0</v>
      </c>
      <c r="P275">
        <f>VLOOKUP("M"&amp;TEXT(G275,"0"),Punten!$A$1:$E$37,5,FALSE)</f>
        <v>0</v>
      </c>
      <c r="Q275">
        <f>VLOOKUP("M"&amp;TEXT(H275,"0"),Punten!$A$1:$E$37,5,FALSE)</f>
        <v>0</v>
      </c>
      <c r="R275">
        <f>VLOOKUP("M"&amp;TEXT(I275,"0"),Punten!$A$1:$E$37,5,FALSE)</f>
        <v>0</v>
      </c>
      <c r="S275">
        <f>VLOOKUP("K"&amp;TEXT(M275,"0"),Punten!$A$1:$E$37,5,FALSE)</f>
        <v>0</v>
      </c>
      <c r="T275">
        <f>VLOOKUP("H"&amp;TEXT(L275,"0"),Punten!$A$1:$E$37,5,FALSE)</f>
        <v>0</v>
      </c>
      <c r="U275">
        <f>VLOOKUP("F"&amp;TEXT(M275,"0"),Punten!$A$2:$E$158,5,FALSE)</f>
        <v>6</v>
      </c>
      <c r="V275">
        <f>SUM(P275:U275)</f>
        <v>6</v>
      </c>
      <c r="W275" t="str">
        <f>N275&amp;A275</f>
        <v>43646C30</v>
      </c>
      <c r="X275">
        <f>IF(F274&lt;&gt;F275,1,X274+1)</f>
        <v>2</v>
      </c>
      <c r="Y275" t="str">
        <f>VLOOKUP(A275,Klasses!$A$2:$B$100,2,FALSE)</f>
        <v>Cruisers 30-39 jaar</v>
      </c>
      <c r="Z275" t="s">
        <v>198</v>
      </c>
      <c r="AA275" t="str">
        <f>F275</f>
        <v>MARTIN SPORTS PRO WINNER FACTORY TEAM</v>
      </c>
      <c r="AB275" t="str">
        <f>D275</f>
        <v>Gorden MARTIN</v>
      </c>
    </row>
    <row r="276" spans="1:28" x14ac:dyDescent="0.25">
      <c r="A276" t="s">
        <v>42</v>
      </c>
      <c r="B276">
        <v>52153</v>
      </c>
      <c r="C276">
        <v>53</v>
      </c>
      <c r="D276" t="s">
        <v>133</v>
      </c>
      <c r="E276" s="2">
        <v>38767</v>
      </c>
      <c r="F276" t="s">
        <v>96</v>
      </c>
      <c r="G276">
        <v>1</v>
      </c>
      <c r="H276">
        <v>1</v>
      </c>
      <c r="I276">
        <v>1</v>
      </c>
      <c r="K276">
        <v>1</v>
      </c>
      <c r="L276">
        <v>6</v>
      </c>
      <c r="N276" s="2">
        <v>43646</v>
      </c>
      <c r="O276">
        <f>COUNTIF($W$2:$W$5,W276)</f>
        <v>0</v>
      </c>
      <c r="P276">
        <f>VLOOKUP("M"&amp;TEXT(G276,"0"),Punten!$A$1:$E$37,5,FALSE)</f>
        <v>0</v>
      </c>
      <c r="Q276">
        <f>VLOOKUP("M"&amp;TEXT(H276,"0"),Punten!$A$1:$E$37,5,FALSE)</f>
        <v>0</v>
      </c>
      <c r="R276">
        <f>VLOOKUP("M"&amp;TEXT(I276,"0"),Punten!$A$1:$E$37,5,FALSE)</f>
        <v>0</v>
      </c>
      <c r="S276">
        <f>VLOOKUP("K"&amp;TEXT(M276,"0"),Punten!$A$1:$E$37,5,FALSE)</f>
        <v>0</v>
      </c>
      <c r="T276">
        <f>VLOOKUP("H"&amp;TEXT(L276,"0"),Punten!$A$1:$E$37,5,FALSE)</f>
        <v>0</v>
      </c>
      <c r="U276">
        <f>VLOOKUP("F"&amp;TEXT(M276,"0"),Punten!$A$2:$E$158,5,FALSE)</f>
        <v>0</v>
      </c>
      <c r="V276">
        <f>SUM(P276:U276)</f>
        <v>0</v>
      </c>
      <c r="W276" t="str">
        <f>N276&amp;A276</f>
        <v>43646B13</v>
      </c>
      <c r="X276">
        <f>IF(F275&lt;&gt;F276,1,X275+1)</f>
        <v>3</v>
      </c>
      <c r="Y276" t="str">
        <f>VLOOKUP(A276,Klasses!$A$2:$B$100,2,FALSE)</f>
        <v>Boys 13</v>
      </c>
      <c r="Z276" t="s">
        <v>198</v>
      </c>
      <c r="AA276" t="str">
        <f>F276</f>
        <v>MARTIN SPORTS PRO WINNER FACTORY TEAM</v>
      </c>
      <c r="AB276" t="str">
        <f>D276</f>
        <v>Gianni TERRYN</v>
      </c>
    </row>
    <row r="277" spans="1:28" x14ac:dyDescent="0.25">
      <c r="A277" t="s">
        <v>41</v>
      </c>
      <c r="B277">
        <v>54283</v>
      </c>
      <c r="C277">
        <v>53</v>
      </c>
      <c r="D277" t="s">
        <v>141</v>
      </c>
      <c r="E277" s="2">
        <v>38434</v>
      </c>
      <c r="F277" t="s">
        <v>96</v>
      </c>
      <c r="G277">
        <v>1</v>
      </c>
      <c r="H277">
        <v>6</v>
      </c>
      <c r="I277">
        <v>2</v>
      </c>
      <c r="L277">
        <v>6</v>
      </c>
      <c r="N277" s="2">
        <v>43646</v>
      </c>
      <c r="O277">
        <f>COUNTIF($W$2:$W$5,W277)</f>
        <v>0</v>
      </c>
      <c r="P277">
        <f>VLOOKUP("M"&amp;TEXT(G277,"0"),Punten!$A$1:$E$37,5,FALSE)</f>
        <v>0</v>
      </c>
      <c r="Q277">
        <f>VLOOKUP("M"&amp;TEXT(H277,"0"),Punten!$A$1:$E$37,5,FALSE)</f>
        <v>0</v>
      </c>
      <c r="R277">
        <f>VLOOKUP("M"&amp;TEXT(I277,"0"),Punten!$A$1:$E$37,5,FALSE)</f>
        <v>0</v>
      </c>
      <c r="S277">
        <f>VLOOKUP("K"&amp;TEXT(M277,"0"),Punten!$A$1:$E$37,5,FALSE)</f>
        <v>0</v>
      </c>
      <c r="T277">
        <f>VLOOKUP("H"&amp;TEXT(L277,"0"),Punten!$A$1:$E$37,5,FALSE)</f>
        <v>0</v>
      </c>
      <c r="U277">
        <f>VLOOKUP("F"&amp;TEXT(M277,"0"),Punten!$A$2:$E$158,5,FALSE)</f>
        <v>0</v>
      </c>
      <c r="V277">
        <f>SUM(P277:U277)</f>
        <v>0</v>
      </c>
      <c r="W277" t="str">
        <f>N277&amp;A277</f>
        <v>43646B14</v>
      </c>
      <c r="X277">
        <f>IF(F276&lt;&gt;F277,1,X276+1)</f>
        <v>4</v>
      </c>
      <c r="Y277" t="str">
        <f>VLOOKUP(A277,Klasses!$A$2:$B$100,2,FALSE)</f>
        <v>Boys 14</v>
      </c>
      <c r="Z277" t="s">
        <v>198</v>
      </c>
      <c r="AA277" t="str">
        <f>F277</f>
        <v>MARTIN SPORTS PRO WINNER FACTORY TEAM</v>
      </c>
      <c r="AB277" t="str">
        <f>D277</f>
        <v>Cedric PATTYN</v>
      </c>
    </row>
    <row r="278" spans="1:28" x14ac:dyDescent="0.25">
      <c r="A278" t="s">
        <v>38</v>
      </c>
      <c r="B278">
        <v>47032</v>
      </c>
      <c r="C278">
        <v>811</v>
      </c>
      <c r="D278" t="s">
        <v>164</v>
      </c>
      <c r="E278" s="2">
        <v>36194</v>
      </c>
      <c r="F278" t="s">
        <v>137</v>
      </c>
      <c r="G278">
        <v>1</v>
      </c>
      <c r="H278">
        <v>1</v>
      </c>
      <c r="I278">
        <v>1</v>
      </c>
      <c r="L278">
        <v>1</v>
      </c>
      <c r="M278">
        <v>1</v>
      </c>
      <c r="N278" s="2">
        <v>43646</v>
      </c>
      <c r="O278">
        <f>COUNTIF($W$2:$W$5,W278)</f>
        <v>0</v>
      </c>
      <c r="P278">
        <f>VLOOKUP("M"&amp;TEXT(G278,"0"),Punten!$A$1:$E$37,5,FALSE)</f>
        <v>0</v>
      </c>
      <c r="Q278">
        <f>VLOOKUP("M"&amp;TEXT(H278,"0"),Punten!$A$1:$E$37,5,FALSE)</f>
        <v>0</v>
      </c>
      <c r="R278">
        <f>VLOOKUP("M"&amp;TEXT(I278,"0"),Punten!$A$1:$E$37,5,FALSE)</f>
        <v>0</v>
      </c>
      <c r="S278">
        <f>VLOOKUP("K"&amp;TEXT(M278,"0"),Punten!$A$1:$E$37,5,FALSE)</f>
        <v>0</v>
      </c>
      <c r="T278">
        <f>VLOOKUP("H"&amp;TEXT(L278,"0"),Punten!$A$1:$E$37,5,FALSE)</f>
        <v>0</v>
      </c>
      <c r="U278">
        <f>VLOOKUP("F"&amp;TEXT(M278,"0"),Punten!$A$2:$E$158,5,FALSE)</f>
        <v>20</v>
      </c>
      <c r="V278">
        <f>SUM(P278:U278)</f>
        <v>20</v>
      </c>
      <c r="W278" t="str">
        <f>N278&amp;A278</f>
        <v>43646B19</v>
      </c>
      <c r="X278">
        <f>IF(F277&lt;&gt;F278,1,X277+1)</f>
        <v>1</v>
      </c>
      <c r="Y278" t="str">
        <f>VLOOKUP(A278,Klasses!$A$2:$B$100,2,FALSE)</f>
        <v>Boys 19+</v>
      </c>
      <c r="Z278" t="s">
        <v>198</v>
      </c>
      <c r="AA278" t="str">
        <f>F278</f>
        <v>MEYBO FACTORY TEAM BELGIUM</v>
      </c>
      <c r="AB278" t="str">
        <f>D278</f>
        <v>Brett JACOBS</v>
      </c>
    </row>
    <row r="279" spans="1:28" x14ac:dyDescent="0.25">
      <c r="A279" t="s">
        <v>40</v>
      </c>
      <c r="B279">
        <v>48034</v>
      </c>
      <c r="C279">
        <v>2</v>
      </c>
      <c r="D279" t="s">
        <v>155</v>
      </c>
      <c r="E279" s="2">
        <v>38005</v>
      </c>
      <c r="F279" t="s">
        <v>137</v>
      </c>
      <c r="G279">
        <v>1</v>
      </c>
      <c r="H279">
        <v>1</v>
      </c>
      <c r="I279">
        <v>1</v>
      </c>
      <c r="K279">
        <v>1</v>
      </c>
      <c r="L279">
        <v>1</v>
      </c>
      <c r="M279">
        <v>2</v>
      </c>
      <c r="N279" s="2">
        <v>43646</v>
      </c>
      <c r="O279">
        <f>COUNTIF($W$2:$W$5,W279)</f>
        <v>0</v>
      </c>
      <c r="P279">
        <f>VLOOKUP("M"&amp;TEXT(G279,"0"),Punten!$A$1:$E$37,5,FALSE)</f>
        <v>0</v>
      </c>
      <c r="Q279">
        <f>VLOOKUP("M"&amp;TEXT(H279,"0"),Punten!$A$1:$E$37,5,FALSE)</f>
        <v>0</v>
      </c>
      <c r="R279">
        <f>VLOOKUP("M"&amp;TEXT(I279,"0"),Punten!$A$1:$E$37,5,FALSE)</f>
        <v>0</v>
      </c>
      <c r="S279">
        <f>VLOOKUP("K"&amp;TEXT(M279,"0"),Punten!$A$1:$E$37,5,FALSE)</f>
        <v>0</v>
      </c>
      <c r="T279">
        <f>VLOOKUP("H"&amp;TEXT(L279,"0"),Punten!$A$1:$E$37,5,FALSE)</f>
        <v>0</v>
      </c>
      <c r="U279">
        <f>VLOOKUP("F"&amp;TEXT(M279,"0"),Punten!$A$2:$E$158,5,FALSE)</f>
        <v>16</v>
      </c>
      <c r="V279">
        <f>SUM(P279:U279)</f>
        <v>16</v>
      </c>
      <c r="W279" t="str">
        <f>N279&amp;A279</f>
        <v>43646B15</v>
      </c>
      <c r="X279">
        <f>IF(F278&lt;&gt;F279,1,X278+1)</f>
        <v>2</v>
      </c>
      <c r="Y279" t="str">
        <f>VLOOKUP(A279,Klasses!$A$2:$B$100,2,FALSE)</f>
        <v>Boys 15/16</v>
      </c>
      <c r="Z279" t="s">
        <v>198</v>
      </c>
      <c r="AA279" t="str">
        <f>F279</f>
        <v>MEYBO FACTORY TEAM BELGIUM</v>
      </c>
      <c r="AB279" t="str">
        <f>D279</f>
        <v>Wannes MAGDELIJNS</v>
      </c>
    </row>
    <row r="280" spans="1:28" x14ac:dyDescent="0.25">
      <c r="A280" t="s">
        <v>42</v>
      </c>
      <c r="B280">
        <v>45752</v>
      </c>
      <c r="C280">
        <v>223</v>
      </c>
      <c r="D280" t="s">
        <v>136</v>
      </c>
      <c r="E280" s="2">
        <v>38798</v>
      </c>
      <c r="F280" t="s">
        <v>137</v>
      </c>
      <c r="G280">
        <v>1</v>
      </c>
      <c r="H280">
        <v>2</v>
      </c>
      <c r="I280">
        <v>1</v>
      </c>
      <c r="K280">
        <v>2</v>
      </c>
      <c r="L280">
        <v>3</v>
      </c>
      <c r="M280">
        <v>3</v>
      </c>
      <c r="N280" s="2">
        <v>43646</v>
      </c>
      <c r="O280">
        <f>COUNTIF($W$2:$W$5,W280)</f>
        <v>0</v>
      </c>
      <c r="P280">
        <f>VLOOKUP("M"&amp;TEXT(G280,"0"),Punten!$A$1:$E$37,5,FALSE)</f>
        <v>0</v>
      </c>
      <c r="Q280">
        <f>VLOOKUP("M"&amp;TEXT(H280,"0"),Punten!$A$1:$E$37,5,FALSE)</f>
        <v>0</v>
      </c>
      <c r="R280">
        <f>VLOOKUP("M"&amp;TEXT(I280,"0"),Punten!$A$1:$E$37,5,FALSE)</f>
        <v>0</v>
      </c>
      <c r="S280">
        <f>VLOOKUP("K"&amp;TEXT(M280,"0"),Punten!$A$1:$E$37,5,FALSE)</f>
        <v>0</v>
      </c>
      <c r="T280">
        <f>VLOOKUP("H"&amp;TEXT(L280,"0"),Punten!$A$1:$E$37,5,FALSE)</f>
        <v>0</v>
      </c>
      <c r="U280">
        <f>VLOOKUP("F"&amp;TEXT(M280,"0"),Punten!$A$2:$E$158,5,FALSE)</f>
        <v>13</v>
      </c>
      <c r="V280">
        <f>SUM(P280:U280)</f>
        <v>13</v>
      </c>
      <c r="W280" t="str">
        <f>N280&amp;A280</f>
        <v>43646B13</v>
      </c>
      <c r="X280">
        <f>IF(F279&lt;&gt;F280,1,X279+1)</f>
        <v>3</v>
      </c>
      <c r="Y280" t="str">
        <f>VLOOKUP(A280,Klasses!$A$2:$B$100,2,FALSE)</f>
        <v>Boys 13</v>
      </c>
      <c r="Z280" t="s">
        <v>198</v>
      </c>
      <c r="AA280" t="str">
        <f>F280</f>
        <v>MEYBO FACTORY TEAM BELGIUM</v>
      </c>
      <c r="AB280" t="str">
        <f>D280</f>
        <v>Sem BOECKX</v>
      </c>
    </row>
    <row r="281" spans="1:28" x14ac:dyDescent="0.25">
      <c r="A281" t="s">
        <v>45</v>
      </c>
      <c r="B281">
        <v>45754</v>
      </c>
      <c r="C281">
        <v>14</v>
      </c>
      <c r="D281" t="s">
        <v>174</v>
      </c>
      <c r="E281" s="2">
        <v>38489</v>
      </c>
      <c r="F281" t="s">
        <v>137</v>
      </c>
      <c r="G281">
        <v>2</v>
      </c>
      <c r="H281">
        <v>2</v>
      </c>
      <c r="I281">
        <v>4</v>
      </c>
      <c r="M281">
        <v>8</v>
      </c>
      <c r="N281" s="2">
        <v>43646</v>
      </c>
      <c r="O281">
        <f>COUNTIF($W$2:$W$5,W281)</f>
        <v>0</v>
      </c>
      <c r="P281">
        <f>VLOOKUP("M"&amp;TEXT(G281,"0"),Punten!$A$1:$E$37,5,FALSE)</f>
        <v>0</v>
      </c>
      <c r="Q281">
        <f>VLOOKUP("M"&amp;TEXT(H281,"0"),Punten!$A$1:$E$37,5,FALSE)</f>
        <v>0</v>
      </c>
      <c r="R281">
        <f>VLOOKUP("M"&amp;TEXT(I281,"0"),Punten!$A$1:$E$37,5,FALSE)</f>
        <v>0</v>
      </c>
      <c r="S281">
        <f>VLOOKUP("K"&amp;TEXT(M281,"0"),Punten!$A$1:$E$37,5,FALSE)</f>
        <v>0</v>
      </c>
      <c r="T281">
        <f>VLOOKUP("H"&amp;TEXT(L281,"0"),Punten!$A$1:$E$37,5,FALSE)</f>
        <v>0</v>
      </c>
      <c r="U281">
        <f>VLOOKUP("F"&amp;TEXT(M281,"0"),Punten!$A$2:$E$158,5,FALSE)</f>
        <v>5</v>
      </c>
      <c r="V281">
        <f>SUM(P281:U281)</f>
        <v>5</v>
      </c>
      <c r="W281" t="str">
        <f>N281&amp;A281</f>
        <v>43646G13</v>
      </c>
      <c r="X281">
        <f>IF(F280&lt;&gt;F281,1,X280+1)</f>
        <v>4</v>
      </c>
      <c r="Y281" t="str">
        <f>VLOOKUP(A281,Klasses!$A$2:$B$100,2,FALSE)</f>
        <v>Girls 13/14</v>
      </c>
      <c r="Z281" t="s">
        <v>198</v>
      </c>
      <c r="AA281" t="str">
        <f>F281</f>
        <v>MEYBO FACTORY TEAM BELGIUM</v>
      </c>
      <c r="AB281" t="str">
        <f>D281</f>
        <v>Verona VAN MOL</v>
      </c>
    </row>
    <row r="282" spans="1:28" x14ac:dyDescent="0.25">
      <c r="A282" t="s">
        <v>39</v>
      </c>
      <c r="B282">
        <v>45777</v>
      </c>
      <c r="C282">
        <v>50</v>
      </c>
      <c r="D282" t="s">
        <v>158</v>
      </c>
      <c r="E282" s="2">
        <v>37549</v>
      </c>
      <c r="F282" t="s">
        <v>70</v>
      </c>
      <c r="G282">
        <v>1</v>
      </c>
      <c r="H282">
        <v>2</v>
      </c>
      <c r="I282">
        <v>1</v>
      </c>
      <c r="M282">
        <v>1</v>
      </c>
      <c r="N282" s="2">
        <v>43646</v>
      </c>
      <c r="O282">
        <f>COUNTIF($W$2:$W$5,W282)</f>
        <v>0</v>
      </c>
      <c r="P282">
        <f>VLOOKUP("M"&amp;TEXT(G282,"0"),Punten!$A$1:$E$37,5,FALSE)</f>
        <v>0</v>
      </c>
      <c r="Q282">
        <f>VLOOKUP("M"&amp;TEXT(H282,"0"),Punten!$A$1:$E$37,5,FALSE)</f>
        <v>0</v>
      </c>
      <c r="R282">
        <f>VLOOKUP("M"&amp;TEXT(I282,"0"),Punten!$A$1:$E$37,5,FALSE)</f>
        <v>0</v>
      </c>
      <c r="S282">
        <f>VLOOKUP("K"&amp;TEXT(M282,"0"),Punten!$A$1:$E$37,5,FALSE)</f>
        <v>0</v>
      </c>
      <c r="T282">
        <f>VLOOKUP("H"&amp;TEXT(L282,"0"),Punten!$A$1:$E$37,5,FALSE)</f>
        <v>0</v>
      </c>
      <c r="U282">
        <f>VLOOKUP("F"&amp;TEXT(M282,"0"),Punten!$A$2:$E$158,5,FALSE)</f>
        <v>20</v>
      </c>
      <c r="V282">
        <f>SUM(P282:U282)</f>
        <v>20</v>
      </c>
      <c r="W282" t="str">
        <f>N282&amp;A282</f>
        <v>43646B17</v>
      </c>
      <c r="X282">
        <f>IF(F281&lt;&gt;F282,1,X281+1)</f>
        <v>1</v>
      </c>
      <c r="Y282" t="str">
        <f>VLOOKUP(A282,Klasses!$A$2:$B$100,2,FALSE)</f>
        <v>Boys 17/18</v>
      </c>
      <c r="Z282" t="s">
        <v>198</v>
      </c>
      <c r="AA282" t="str">
        <f>F282</f>
        <v>REVOLUTION BMX SHOP TEAM</v>
      </c>
      <c r="AB282" t="str">
        <f>D282</f>
        <v>Maxim VAN ROOSBROECK</v>
      </c>
    </row>
    <row r="283" spans="1:28" x14ac:dyDescent="0.25">
      <c r="A283" t="s">
        <v>48</v>
      </c>
      <c r="B283">
        <v>47041</v>
      </c>
      <c r="C283">
        <v>51</v>
      </c>
      <c r="D283" t="s">
        <v>69</v>
      </c>
      <c r="E283" s="2">
        <v>38090</v>
      </c>
      <c r="F283" t="s">
        <v>70</v>
      </c>
      <c r="G283">
        <v>4</v>
      </c>
      <c r="H283">
        <v>3</v>
      </c>
      <c r="I283">
        <v>4</v>
      </c>
      <c r="M283">
        <v>7</v>
      </c>
      <c r="N283" s="2">
        <v>43646</v>
      </c>
      <c r="O283">
        <f>COUNTIF($W$2:$W$5,W283)</f>
        <v>0</v>
      </c>
      <c r="P283">
        <f>VLOOKUP("M"&amp;TEXT(G283,"0"),Punten!$A$1:$E$37,5,FALSE)</f>
        <v>0</v>
      </c>
      <c r="Q283">
        <f>VLOOKUP("M"&amp;TEXT(H283,"0"),Punten!$A$1:$E$37,5,FALSE)</f>
        <v>0</v>
      </c>
      <c r="R283">
        <f>VLOOKUP("M"&amp;TEXT(I283,"0"),Punten!$A$1:$E$37,5,FALSE)</f>
        <v>0</v>
      </c>
      <c r="S283">
        <f>VLOOKUP("K"&amp;TEXT(M283,"0"),Punten!$A$1:$E$37,5,FALSE)</f>
        <v>0</v>
      </c>
      <c r="T283">
        <f>VLOOKUP("H"&amp;TEXT(L283,"0"),Punten!$A$1:$E$37,5,FALSE)</f>
        <v>0</v>
      </c>
      <c r="U283">
        <f>VLOOKUP("F"&amp;TEXT(M283,"0"),Punten!$A$2:$E$158,5,FALSE)</f>
        <v>6</v>
      </c>
      <c r="V283">
        <f>SUM(P283:U283)</f>
        <v>6</v>
      </c>
      <c r="W283" t="str">
        <f>N283&amp;A283</f>
        <v>43646C16</v>
      </c>
      <c r="X283">
        <f>IF(F282&lt;&gt;F283,1,X282+1)</f>
        <v>2</v>
      </c>
      <c r="Y283" t="str">
        <f>VLOOKUP(A283,Klasses!$A$2:$B$100,2,FALSE)</f>
        <v>Cruisers 16 jaar en jonger</v>
      </c>
      <c r="Z283" t="s">
        <v>198</v>
      </c>
      <c r="AA283" t="str">
        <f>F283</f>
        <v>REVOLUTION BMX SHOP TEAM</v>
      </c>
      <c r="AB283" t="str">
        <f>D283</f>
        <v>Bo ILEGEMS</v>
      </c>
    </row>
    <row r="284" spans="1:28" x14ac:dyDescent="0.25">
      <c r="A284" t="s">
        <v>45</v>
      </c>
      <c r="B284">
        <v>45671</v>
      </c>
      <c r="C284">
        <v>34</v>
      </c>
      <c r="D284" t="s">
        <v>255</v>
      </c>
      <c r="E284" s="2">
        <v>38980</v>
      </c>
      <c r="F284" t="s">
        <v>70</v>
      </c>
      <c r="G284">
        <v>6</v>
      </c>
      <c r="H284">
        <v>3</v>
      </c>
      <c r="I284">
        <v>5</v>
      </c>
      <c r="N284" s="2">
        <v>43646</v>
      </c>
      <c r="O284">
        <f>COUNTIF($W$2:$W$5,W284)</f>
        <v>0</v>
      </c>
      <c r="P284">
        <f>VLOOKUP("M"&amp;TEXT(G284,"0"),Punten!$A$1:$E$37,5,FALSE)</f>
        <v>0</v>
      </c>
      <c r="Q284">
        <f>VLOOKUP("M"&amp;TEXT(H284,"0"),Punten!$A$1:$E$37,5,FALSE)</f>
        <v>0</v>
      </c>
      <c r="R284">
        <f>VLOOKUP("M"&amp;TEXT(I284,"0"),Punten!$A$1:$E$37,5,FALSE)</f>
        <v>0</v>
      </c>
      <c r="S284">
        <f>VLOOKUP("K"&amp;TEXT(M284,"0"),Punten!$A$1:$E$37,5,FALSE)</f>
        <v>0</v>
      </c>
      <c r="T284">
        <f>VLOOKUP("H"&amp;TEXT(L284,"0"),Punten!$A$1:$E$37,5,FALSE)</f>
        <v>0</v>
      </c>
      <c r="U284">
        <f>VLOOKUP("F"&amp;TEXT(M284,"0"),Punten!$A$2:$E$158,5,FALSE)</f>
        <v>0</v>
      </c>
      <c r="V284">
        <f>SUM(P284:U284)</f>
        <v>0</v>
      </c>
      <c r="W284" t="str">
        <f>N284&amp;A284</f>
        <v>43646G13</v>
      </c>
      <c r="X284">
        <f>IF(F283&lt;&gt;F284,1,X283+1)</f>
        <v>3</v>
      </c>
      <c r="Y284" t="str">
        <f>VLOOKUP(A284,Klasses!$A$2:$B$100,2,FALSE)</f>
        <v>Girls 13/14</v>
      </c>
      <c r="Z284" t="s">
        <v>198</v>
      </c>
      <c r="AA284" t="str">
        <f>F284</f>
        <v>REVOLUTION BMX SHOP TEAM</v>
      </c>
      <c r="AB284" t="str">
        <f>D284</f>
        <v>Malika CLAESSEN</v>
      </c>
    </row>
    <row r="285" spans="1:28" x14ac:dyDescent="0.25">
      <c r="A285" t="s">
        <v>65</v>
      </c>
      <c r="B285">
        <v>54183</v>
      </c>
      <c r="C285">
        <v>711</v>
      </c>
      <c r="D285" t="s">
        <v>196</v>
      </c>
      <c r="E285" s="2">
        <v>34571</v>
      </c>
      <c r="F285" t="s">
        <v>70</v>
      </c>
      <c r="G285">
        <v>1</v>
      </c>
      <c r="H285">
        <v>3</v>
      </c>
      <c r="I285">
        <v>4</v>
      </c>
      <c r="L285">
        <v>8</v>
      </c>
      <c r="N285" s="2">
        <v>43646</v>
      </c>
      <c r="O285">
        <f>COUNTIF($W$2:$W$5,W285)</f>
        <v>0</v>
      </c>
      <c r="P285">
        <f>VLOOKUP("M"&amp;TEXT(G285,"0"),Punten!$A$1:$E$37,5,FALSE)</f>
        <v>0</v>
      </c>
      <c r="Q285">
        <f>VLOOKUP("M"&amp;TEXT(H285,"0"),Punten!$A$1:$E$37,5,FALSE)</f>
        <v>0</v>
      </c>
      <c r="R285">
        <f>VLOOKUP("M"&amp;TEXT(I285,"0"),Punten!$A$1:$E$37,5,FALSE)</f>
        <v>0</v>
      </c>
      <c r="S285">
        <f>VLOOKUP("K"&amp;TEXT(M285,"0"),Punten!$A$1:$E$37,5,FALSE)</f>
        <v>0</v>
      </c>
      <c r="T285">
        <f>VLOOKUP("H"&amp;TEXT(L285,"0"),Punten!$A$1:$E$37,5,FALSE)</f>
        <v>0</v>
      </c>
      <c r="U285">
        <f>VLOOKUP("F"&amp;TEXT(M285,"0"),Punten!$A$2:$E$158,5,FALSE)</f>
        <v>0</v>
      </c>
      <c r="V285">
        <f>SUM(P285:U285)</f>
        <v>0</v>
      </c>
      <c r="W285" t="str">
        <f>N285&amp;A285</f>
        <v>43646ME</v>
      </c>
      <c r="X285">
        <f>IF(F284&lt;&gt;F285,1,X284+1)</f>
        <v>4</v>
      </c>
      <c r="Y285" t="str">
        <f>VLOOKUP(A285,Klasses!$A$2:$B$100,2,FALSE)</f>
        <v>Men Elite</v>
      </c>
      <c r="Z285" t="s">
        <v>198</v>
      </c>
      <c r="AA285" t="str">
        <f>F285</f>
        <v>REVOLUTION BMX SHOP TEAM</v>
      </c>
      <c r="AB285" t="str">
        <f>D285</f>
        <v>Ghinio VAN DE WEYER</v>
      </c>
    </row>
    <row r="286" spans="1:28" x14ac:dyDescent="0.25">
      <c r="A286" t="s">
        <v>46</v>
      </c>
      <c r="B286">
        <v>52322</v>
      </c>
      <c r="C286">
        <v>28</v>
      </c>
      <c r="D286" t="s">
        <v>179</v>
      </c>
      <c r="E286" s="2">
        <v>37681</v>
      </c>
      <c r="F286" t="s">
        <v>150</v>
      </c>
      <c r="G286">
        <v>3</v>
      </c>
      <c r="H286">
        <v>4</v>
      </c>
      <c r="I286">
        <v>2</v>
      </c>
      <c r="M286">
        <v>5</v>
      </c>
      <c r="N286" s="2">
        <v>43646</v>
      </c>
      <c r="O286">
        <f>COUNTIF($W$2:$W$5,W286)</f>
        <v>0</v>
      </c>
      <c r="P286">
        <f>VLOOKUP("M"&amp;TEXT(G286,"0"),Punten!$A$1:$E$37,5,FALSE)</f>
        <v>0</v>
      </c>
      <c r="Q286">
        <f>VLOOKUP("M"&amp;TEXT(H286,"0"),Punten!$A$1:$E$37,5,FALSE)</f>
        <v>0</v>
      </c>
      <c r="R286">
        <f>VLOOKUP("M"&amp;TEXT(I286,"0"),Punten!$A$1:$E$37,5,FALSE)</f>
        <v>0</v>
      </c>
      <c r="S286">
        <f>VLOOKUP("K"&amp;TEXT(M286,"0"),Punten!$A$1:$E$37,5,FALSE)</f>
        <v>0</v>
      </c>
      <c r="T286">
        <f>VLOOKUP("H"&amp;TEXT(L286,"0"),Punten!$A$1:$E$37,5,FALSE)</f>
        <v>0</v>
      </c>
      <c r="U286">
        <f>VLOOKUP("F"&amp;TEXT(M286,"0"),Punten!$A$2:$E$158,5,FALSE)</f>
        <v>9</v>
      </c>
      <c r="V286">
        <f>SUM(P286:U286)</f>
        <v>9</v>
      </c>
      <c r="W286" t="str">
        <f>N286&amp;A286</f>
        <v>43646G15</v>
      </c>
      <c r="X286">
        <f>IF(F285&lt;&gt;F286,1,X285+1)</f>
        <v>1</v>
      </c>
      <c r="Y286" t="str">
        <f>VLOOKUP(A286,Klasses!$A$2:$B$100,2,FALSE)</f>
        <v>Girls 15+</v>
      </c>
      <c r="Z286" t="s">
        <v>198</v>
      </c>
      <c r="AA286" t="str">
        <f>F286</f>
        <v>SPEEDCO FACTORY TEAM</v>
      </c>
      <c r="AB286" t="str">
        <f>D286</f>
        <v>Zoe SCHAERLAEKEN</v>
      </c>
    </row>
    <row r="287" spans="1:28" x14ac:dyDescent="0.25">
      <c r="A287" t="s">
        <v>40</v>
      </c>
      <c r="B287">
        <v>52324</v>
      </c>
      <c r="C287">
        <v>53</v>
      </c>
      <c r="D287" t="s">
        <v>151</v>
      </c>
      <c r="E287" s="2">
        <v>38111</v>
      </c>
      <c r="F287" t="s">
        <v>150</v>
      </c>
      <c r="G287">
        <v>1</v>
      </c>
      <c r="H287">
        <v>1</v>
      </c>
      <c r="I287">
        <v>3</v>
      </c>
      <c r="K287">
        <v>3</v>
      </c>
      <c r="L287">
        <v>1</v>
      </c>
      <c r="M287">
        <v>6</v>
      </c>
      <c r="N287" s="2">
        <v>43646</v>
      </c>
      <c r="O287">
        <f>COUNTIF($W$2:$W$5,W287)</f>
        <v>0</v>
      </c>
      <c r="P287">
        <f>VLOOKUP("M"&amp;TEXT(G287,"0"),Punten!$A$1:$E$37,5,FALSE)</f>
        <v>0</v>
      </c>
      <c r="Q287">
        <f>VLOOKUP("M"&amp;TEXT(H287,"0"),Punten!$A$1:$E$37,5,FALSE)</f>
        <v>0</v>
      </c>
      <c r="R287">
        <f>VLOOKUP("M"&amp;TEXT(I287,"0"),Punten!$A$1:$E$37,5,FALSE)</f>
        <v>0</v>
      </c>
      <c r="S287">
        <f>VLOOKUP("K"&amp;TEXT(M287,"0"),Punten!$A$1:$E$37,5,FALSE)</f>
        <v>0</v>
      </c>
      <c r="T287">
        <f>VLOOKUP("H"&amp;TEXT(L287,"0"),Punten!$A$1:$E$37,5,FALSE)</f>
        <v>0</v>
      </c>
      <c r="U287">
        <f>VLOOKUP("F"&amp;TEXT(M287,"0"),Punten!$A$2:$E$158,5,FALSE)</f>
        <v>7</v>
      </c>
      <c r="V287">
        <f>SUM(P287:U287)</f>
        <v>7</v>
      </c>
      <c r="W287" t="str">
        <f>N287&amp;A287</f>
        <v>43646B15</v>
      </c>
      <c r="X287">
        <f>IF(F286&lt;&gt;F287,1,X286+1)</f>
        <v>2</v>
      </c>
      <c r="Y287" t="str">
        <f>VLOOKUP(A287,Klasses!$A$2:$B$100,2,FALSE)</f>
        <v>Boys 15/16</v>
      </c>
      <c r="Z287" t="s">
        <v>198</v>
      </c>
      <c r="AA287" t="str">
        <f>F287</f>
        <v>SPEEDCO FACTORY TEAM</v>
      </c>
      <c r="AB287" t="str">
        <f>D287</f>
        <v>Kayan SCHAERLAEKEN</v>
      </c>
    </row>
    <row r="288" spans="1:28" x14ac:dyDescent="0.25">
      <c r="A288" t="s">
        <v>46</v>
      </c>
      <c r="B288">
        <v>45788</v>
      </c>
      <c r="C288">
        <v>248</v>
      </c>
      <c r="D288" t="s">
        <v>178</v>
      </c>
      <c r="E288" s="2">
        <v>38260</v>
      </c>
      <c r="F288" t="s">
        <v>150</v>
      </c>
      <c r="G288">
        <v>5</v>
      </c>
      <c r="H288">
        <v>2</v>
      </c>
      <c r="I288">
        <v>3</v>
      </c>
      <c r="M288">
        <v>7</v>
      </c>
      <c r="N288" s="2">
        <v>43646</v>
      </c>
      <c r="O288">
        <f>COUNTIF($W$2:$W$5,W288)</f>
        <v>0</v>
      </c>
      <c r="P288">
        <f>VLOOKUP("M"&amp;TEXT(G288,"0"),Punten!$A$1:$E$37,5,FALSE)</f>
        <v>0</v>
      </c>
      <c r="Q288">
        <f>VLOOKUP("M"&amp;TEXT(H288,"0"),Punten!$A$1:$E$37,5,FALSE)</f>
        <v>0</v>
      </c>
      <c r="R288">
        <f>VLOOKUP("M"&amp;TEXT(I288,"0"),Punten!$A$1:$E$37,5,FALSE)</f>
        <v>0</v>
      </c>
      <c r="S288">
        <f>VLOOKUP("K"&amp;TEXT(M288,"0"),Punten!$A$1:$E$37,5,FALSE)</f>
        <v>0</v>
      </c>
      <c r="T288">
        <f>VLOOKUP("H"&amp;TEXT(L288,"0"),Punten!$A$1:$E$37,5,FALSE)</f>
        <v>0</v>
      </c>
      <c r="U288">
        <f>VLOOKUP("F"&amp;TEXT(M288,"0"),Punten!$A$2:$E$158,5,FALSE)</f>
        <v>6</v>
      </c>
      <c r="V288">
        <f>SUM(P288:U288)</f>
        <v>6</v>
      </c>
      <c r="W288" t="str">
        <f>N288&amp;A288</f>
        <v>43646G15</v>
      </c>
      <c r="X288">
        <f>IF(F287&lt;&gt;F288,1,X287+1)</f>
        <v>3</v>
      </c>
      <c r="Y288" t="str">
        <f>VLOOKUP(A288,Klasses!$A$2:$B$100,2,FALSE)</f>
        <v>Girls 15+</v>
      </c>
      <c r="Z288" t="s">
        <v>198</v>
      </c>
      <c r="AA288" t="str">
        <f>F288</f>
        <v>SPEEDCO FACTORY TEAM</v>
      </c>
      <c r="AB288" t="str">
        <f>D288</f>
        <v>Valerie VOSSEN</v>
      </c>
    </row>
    <row r="289" spans="1:28" x14ac:dyDescent="0.25">
      <c r="A289" t="s">
        <v>65</v>
      </c>
      <c r="B289">
        <v>48600</v>
      </c>
      <c r="C289">
        <v>248</v>
      </c>
      <c r="D289" t="s">
        <v>223</v>
      </c>
      <c r="E289" s="2">
        <v>36254</v>
      </c>
      <c r="F289" t="s">
        <v>150</v>
      </c>
      <c r="G289">
        <v>5</v>
      </c>
      <c r="H289">
        <v>2</v>
      </c>
      <c r="I289">
        <v>1</v>
      </c>
      <c r="L289">
        <v>3</v>
      </c>
      <c r="M289">
        <v>7</v>
      </c>
      <c r="N289" s="2">
        <v>43646</v>
      </c>
      <c r="O289">
        <f>COUNTIF($W$2:$W$5,W289)</f>
        <v>0</v>
      </c>
      <c r="P289">
        <f>VLOOKUP("M"&amp;TEXT(G289,"0"),Punten!$A$1:$E$37,5,FALSE)</f>
        <v>0</v>
      </c>
      <c r="Q289">
        <f>VLOOKUP("M"&amp;TEXT(H289,"0"),Punten!$A$1:$E$37,5,FALSE)</f>
        <v>0</v>
      </c>
      <c r="R289">
        <f>VLOOKUP("M"&amp;TEXT(I289,"0"),Punten!$A$1:$E$37,5,FALSE)</f>
        <v>0</v>
      </c>
      <c r="S289">
        <f>VLOOKUP("K"&amp;TEXT(M289,"0"),Punten!$A$1:$E$37,5,FALSE)</f>
        <v>0</v>
      </c>
      <c r="T289">
        <f>VLOOKUP("H"&amp;TEXT(L289,"0"),Punten!$A$1:$E$37,5,FALSE)</f>
        <v>0</v>
      </c>
      <c r="U289">
        <f>VLOOKUP("F"&amp;TEXT(M289,"0"),Punten!$A$2:$E$158,5,FALSE)</f>
        <v>6</v>
      </c>
      <c r="V289">
        <f>SUM(P289:U289)</f>
        <v>6</v>
      </c>
      <c r="W289" t="str">
        <f>N289&amp;A289</f>
        <v>43646ME</v>
      </c>
      <c r="X289">
        <f>IF(F288&lt;&gt;F289,1,X288+1)</f>
        <v>4</v>
      </c>
      <c r="Y289" t="str">
        <f>VLOOKUP(A289,Klasses!$A$2:$B$100,2,FALSE)</f>
        <v>Men Elite</v>
      </c>
      <c r="Z289" t="s">
        <v>198</v>
      </c>
      <c r="AA289" t="str">
        <f>F289</f>
        <v>SPEEDCO FACTORY TEAM</v>
      </c>
      <c r="AB289" t="str">
        <f>D289</f>
        <v>Marnicq JANSSENS</v>
      </c>
    </row>
    <row r="290" spans="1:28" x14ac:dyDescent="0.25">
      <c r="A290" t="s">
        <v>42</v>
      </c>
      <c r="B290">
        <v>56553</v>
      </c>
      <c r="C290">
        <v>606</v>
      </c>
      <c r="D290" t="s">
        <v>220</v>
      </c>
      <c r="E290" s="2">
        <v>38882</v>
      </c>
      <c r="F290" t="s">
        <v>98</v>
      </c>
      <c r="G290">
        <v>1</v>
      </c>
      <c r="H290">
        <v>4</v>
      </c>
      <c r="I290">
        <v>4</v>
      </c>
      <c r="K290">
        <v>2</v>
      </c>
      <c r="L290">
        <v>3</v>
      </c>
      <c r="M290">
        <v>2</v>
      </c>
      <c r="N290" s="2">
        <v>43646</v>
      </c>
      <c r="O290">
        <f>COUNTIF($W$2:$W$5,W290)</f>
        <v>0</v>
      </c>
      <c r="P290">
        <f>VLOOKUP("M"&amp;TEXT(G290,"0"),Punten!$A$1:$E$37,5,FALSE)</f>
        <v>0</v>
      </c>
      <c r="Q290">
        <f>VLOOKUP("M"&amp;TEXT(H290,"0"),Punten!$A$1:$E$37,5,FALSE)</f>
        <v>0</v>
      </c>
      <c r="R290">
        <f>VLOOKUP("M"&amp;TEXT(I290,"0"),Punten!$A$1:$E$37,5,FALSE)</f>
        <v>0</v>
      </c>
      <c r="S290">
        <f>VLOOKUP("K"&amp;TEXT(M290,"0"),Punten!$A$1:$E$37,5,FALSE)</f>
        <v>0</v>
      </c>
      <c r="T290">
        <f>VLOOKUP("H"&amp;TEXT(L290,"0"),Punten!$A$1:$E$37,5,FALSE)</f>
        <v>0</v>
      </c>
      <c r="U290">
        <f>VLOOKUP("F"&amp;TEXT(M290,"0"),Punten!$A$2:$E$158,5,FALSE)</f>
        <v>16</v>
      </c>
      <c r="V290">
        <f>SUM(P290:U290)</f>
        <v>16</v>
      </c>
      <c r="W290" t="str">
        <f>N290&amp;A290</f>
        <v>43646B13</v>
      </c>
      <c r="X290">
        <f>IF(F293&lt;&gt;F290,1,X293+1)</f>
        <v>2</v>
      </c>
      <c r="Y290" t="str">
        <f>VLOOKUP(A290,Klasses!$A$2:$B$100,2,FALSE)</f>
        <v>Boys 13</v>
      </c>
      <c r="Z290" t="s">
        <v>198</v>
      </c>
      <c r="AA290" t="str">
        <f>F290</f>
        <v>SUPERCROSS BVC BIKES BENELUX</v>
      </c>
      <c r="AB290" t="str">
        <f>D290</f>
        <v>Yorgi PICCART</v>
      </c>
    </row>
    <row r="291" spans="1:28" x14ac:dyDescent="0.25">
      <c r="A291" t="s">
        <v>46</v>
      </c>
      <c r="B291">
        <v>51328</v>
      </c>
      <c r="C291">
        <v>11</v>
      </c>
      <c r="D291" t="s">
        <v>181</v>
      </c>
      <c r="E291" s="2">
        <v>38064</v>
      </c>
      <c r="F291" t="s">
        <v>98</v>
      </c>
      <c r="G291">
        <v>3</v>
      </c>
      <c r="H291">
        <v>1</v>
      </c>
      <c r="I291">
        <v>5</v>
      </c>
      <c r="M291">
        <v>6</v>
      </c>
      <c r="N291" s="2">
        <v>43646</v>
      </c>
      <c r="O291">
        <f>COUNTIF($W$2:$W$5,W291)</f>
        <v>0</v>
      </c>
      <c r="P291">
        <f>VLOOKUP("M"&amp;TEXT(G291,"0"),Punten!$A$1:$E$37,5,FALSE)</f>
        <v>0</v>
      </c>
      <c r="Q291">
        <f>VLOOKUP("M"&amp;TEXT(H291,"0"),Punten!$A$1:$E$37,5,FALSE)</f>
        <v>0</v>
      </c>
      <c r="R291">
        <f>VLOOKUP("M"&amp;TEXT(I291,"0"),Punten!$A$1:$E$37,5,FALSE)</f>
        <v>0</v>
      </c>
      <c r="S291">
        <f>VLOOKUP("K"&amp;TEXT(M291,"0"),Punten!$A$1:$E$37,5,FALSE)</f>
        <v>0</v>
      </c>
      <c r="T291">
        <f>VLOOKUP("H"&amp;TEXT(L291,"0"),Punten!$A$1:$E$37,5,FALSE)</f>
        <v>0</v>
      </c>
      <c r="U291">
        <f>VLOOKUP("F"&amp;TEXT(M291,"0"),Punten!$A$2:$E$158,5,FALSE)</f>
        <v>7</v>
      </c>
      <c r="V291">
        <f>SUM(P291:U291)</f>
        <v>7</v>
      </c>
      <c r="W291" t="str">
        <f>N291&amp;A291</f>
        <v>43646G15</v>
      </c>
      <c r="X291">
        <f>IF(F290&lt;&gt;F291,1,X290+1)</f>
        <v>3</v>
      </c>
      <c r="Y291" t="str">
        <f>VLOOKUP(A291,Klasses!$A$2:$B$100,2,FALSE)</f>
        <v>Girls 15+</v>
      </c>
      <c r="Z291" t="s">
        <v>198</v>
      </c>
      <c r="AA291" t="str">
        <f>F291</f>
        <v>SUPERCROSS BVC BIKES BENELUX</v>
      </c>
      <c r="AB291" t="str">
        <f>D291</f>
        <v>Aiko GOMMERS</v>
      </c>
    </row>
    <row r="292" spans="1:28" x14ac:dyDescent="0.25">
      <c r="A292" t="s">
        <v>40</v>
      </c>
      <c r="B292">
        <v>48038</v>
      </c>
      <c r="C292">
        <v>4</v>
      </c>
      <c r="D292" t="s">
        <v>222</v>
      </c>
      <c r="E292" s="2">
        <v>38028</v>
      </c>
      <c r="F292" t="s">
        <v>98</v>
      </c>
      <c r="G292">
        <v>4</v>
      </c>
      <c r="H292">
        <v>4</v>
      </c>
      <c r="I292">
        <v>4</v>
      </c>
      <c r="K292">
        <v>2</v>
      </c>
      <c r="L292">
        <v>3</v>
      </c>
      <c r="M292">
        <v>7</v>
      </c>
      <c r="N292" s="2">
        <v>43646</v>
      </c>
      <c r="O292">
        <f>COUNTIF($W$2:$W$5,W292)</f>
        <v>0</v>
      </c>
      <c r="P292">
        <f>VLOOKUP("M"&amp;TEXT(G292,"0"),Punten!$A$1:$E$37,5,FALSE)</f>
        <v>0</v>
      </c>
      <c r="Q292">
        <f>VLOOKUP("M"&amp;TEXT(H292,"0"),Punten!$A$1:$E$37,5,FALSE)</f>
        <v>0</v>
      </c>
      <c r="R292">
        <f>VLOOKUP("M"&amp;TEXT(I292,"0"),Punten!$A$1:$E$37,5,FALSE)</f>
        <v>0</v>
      </c>
      <c r="S292">
        <f>VLOOKUP("K"&amp;TEXT(M292,"0"),Punten!$A$1:$E$37,5,FALSE)</f>
        <v>0</v>
      </c>
      <c r="T292">
        <f>VLOOKUP("H"&amp;TEXT(L292,"0"),Punten!$A$1:$E$37,5,FALSE)</f>
        <v>0</v>
      </c>
      <c r="U292">
        <f>VLOOKUP("F"&amp;TEXT(M292,"0"),Punten!$A$2:$E$158,5,FALSE)</f>
        <v>6</v>
      </c>
      <c r="V292">
        <f>SUM(P292:U292)</f>
        <v>6</v>
      </c>
      <c r="W292" t="str">
        <f>N292&amp;A292</f>
        <v>43646B15</v>
      </c>
      <c r="X292">
        <f>IF(F291&lt;&gt;F292,1,X291+1)</f>
        <v>4</v>
      </c>
      <c r="Y292" t="str">
        <f>VLOOKUP(A292,Klasses!$A$2:$B$100,2,FALSE)</f>
        <v>Boys 15/16</v>
      </c>
      <c r="Z292" t="s">
        <v>198</v>
      </c>
      <c r="AA292" t="str">
        <f>F292</f>
        <v>SUPERCROSS BVC BIKES BENELUX</v>
      </c>
      <c r="AB292" t="str">
        <f>D292</f>
        <v>Seppe LAENEN</v>
      </c>
    </row>
    <row r="293" spans="1:28" x14ac:dyDescent="0.25">
      <c r="A293" t="s">
        <v>41</v>
      </c>
      <c r="B293">
        <v>1049</v>
      </c>
      <c r="C293">
        <v>76</v>
      </c>
      <c r="D293" t="s">
        <v>256</v>
      </c>
      <c r="E293" s="2">
        <v>38392</v>
      </c>
      <c r="F293" t="s">
        <v>98</v>
      </c>
      <c r="G293">
        <v>5</v>
      </c>
      <c r="H293">
        <v>2</v>
      </c>
      <c r="I293">
        <v>4</v>
      </c>
      <c r="L293">
        <v>4</v>
      </c>
      <c r="M293">
        <v>8</v>
      </c>
      <c r="N293" s="2">
        <v>43646</v>
      </c>
      <c r="O293">
        <f>COUNTIF($W$2:$W$5,W293)</f>
        <v>0</v>
      </c>
      <c r="P293">
        <f>VLOOKUP("M"&amp;TEXT(G293,"0"),Punten!$A$1:$E$37,5,FALSE)</f>
        <v>0</v>
      </c>
      <c r="Q293">
        <f>VLOOKUP("M"&amp;TEXT(H293,"0"),Punten!$A$1:$E$37,5,FALSE)</f>
        <v>0</v>
      </c>
      <c r="R293">
        <f>VLOOKUP("M"&amp;TEXT(I293,"0"),Punten!$A$1:$E$37,5,FALSE)</f>
        <v>0</v>
      </c>
      <c r="S293">
        <f>VLOOKUP("K"&amp;TEXT(M293,"0"),Punten!$A$1:$E$37,5,FALSE)</f>
        <v>0</v>
      </c>
      <c r="T293">
        <f>VLOOKUP("H"&amp;TEXT(L293,"0"),Punten!$A$1:$E$37,5,FALSE)</f>
        <v>0</v>
      </c>
      <c r="U293">
        <f>VLOOKUP("F"&amp;TEXT(M293,"0"),Punten!$A$2:$E$158,5,FALSE)</f>
        <v>5</v>
      </c>
      <c r="V293">
        <f>SUM(P293:U293)</f>
        <v>5</v>
      </c>
      <c r="W293" t="str">
        <f>N293&amp;A293</f>
        <v>43646B14</v>
      </c>
      <c r="X293">
        <f>IF(F289&lt;&gt;F293,1,X289+1)</f>
        <v>1</v>
      </c>
      <c r="Y293" t="str">
        <f>VLOOKUP(A293,Klasses!$A$2:$B$100,2,FALSE)</f>
        <v>Boys 14</v>
      </c>
      <c r="Z293" t="s">
        <v>198</v>
      </c>
      <c r="AA293" t="str">
        <f>F293</f>
        <v>SUPERCROSS BVC BIKES BENELUX</v>
      </c>
      <c r="AB293" t="str">
        <f>D293</f>
        <v>Ethane BOURGUIGNON</v>
      </c>
    </row>
    <row r="294" spans="1:28" x14ac:dyDescent="0.25">
      <c r="A294" t="s">
        <v>42</v>
      </c>
      <c r="B294">
        <v>54181</v>
      </c>
      <c r="C294">
        <v>67</v>
      </c>
      <c r="D294" t="s">
        <v>139</v>
      </c>
      <c r="E294" s="2">
        <v>38894</v>
      </c>
      <c r="F294" t="s">
        <v>84</v>
      </c>
      <c r="G294">
        <v>1</v>
      </c>
      <c r="H294">
        <v>1</v>
      </c>
      <c r="I294">
        <v>1</v>
      </c>
      <c r="K294">
        <v>1</v>
      </c>
      <c r="L294">
        <v>1</v>
      </c>
      <c r="M294">
        <v>1</v>
      </c>
      <c r="N294" s="2">
        <v>43646</v>
      </c>
      <c r="O294">
        <f>COUNTIF($W$2:$W$5,W294)</f>
        <v>0</v>
      </c>
      <c r="P294">
        <f>VLOOKUP("M"&amp;TEXT(G294,"0"),Punten!$A$1:$E$37,5,FALSE)</f>
        <v>0</v>
      </c>
      <c r="Q294">
        <f>VLOOKUP("M"&amp;TEXT(H294,"0"),Punten!$A$1:$E$37,5,FALSE)</f>
        <v>0</v>
      </c>
      <c r="R294">
        <f>VLOOKUP("M"&amp;TEXT(I294,"0"),Punten!$A$1:$E$37,5,FALSE)</f>
        <v>0</v>
      </c>
      <c r="S294">
        <f>VLOOKUP("K"&amp;TEXT(M294,"0"),Punten!$A$1:$E$37,5,FALSE)</f>
        <v>0</v>
      </c>
      <c r="T294">
        <f>VLOOKUP("H"&amp;TEXT(L294,"0"),Punten!$A$1:$E$37,5,FALSE)</f>
        <v>0</v>
      </c>
      <c r="U294">
        <f>VLOOKUP("F"&amp;TEXT(M294,"0"),Punten!$A$2:$E$158,5,FALSE)</f>
        <v>20</v>
      </c>
      <c r="V294">
        <f>SUM(P294:U294)</f>
        <v>20</v>
      </c>
      <c r="W294" t="str">
        <f>N294&amp;A294</f>
        <v>43646B13</v>
      </c>
      <c r="X294">
        <f>IF(F292&lt;&gt;F294,1,X292+1)</f>
        <v>1</v>
      </c>
      <c r="Y294" t="str">
        <f>VLOOKUP(A294,Klasses!$A$2:$B$100,2,FALSE)</f>
        <v>Boys 13</v>
      </c>
      <c r="Z294" t="s">
        <v>198</v>
      </c>
      <c r="AA294" t="str">
        <f>F294</f>
        <v>TARGET BMX TEAM</v>
      </c>
      <c r="AB294" t="str">
        <f>D294</f>
        <v>Ferre T´SEYEN</v>
      </c>
    </row>
    <row r="295" spans="1:28" x14ac:dyDescent="0.25">
      <c r="A295" t="s">
        <v>72</v>
      </c>
      <c r="B295">
        <v>51582</v>
      </c>
      <c r="C295">
        <v>39</v>
      </c>
      <c r="D295" t="s">
        <v>83</v>
      </c>
      <c r="E295" s="2">
        <v>35340</v>
      </c>
      <c r="F295" t="s">
        <v>84</v>
      </c>
      <c r="G295">
        <v>1</v>
      </c>
      <c r="H295">
        <v>2</v>
      </c>
      <c r="I295">
        <v>3</v>
      </c>
      <c r="M295">
        <v>3</v>
      </c>
      <c r="N295" s="2">
        <v>43646</v>
      </c>
      <c r="O295">
        <f>COUNTIF($W$2:$W$5,W295)</f>
        <v>0</v>
      </c>
      <c r="P295">
        <f>VLOOKUP("M"&amp;TEXT(G295,"0"),Punten!$A$1:$E$37,5,FALSE)</f>
        <v>0</v>
      </c>
      <c r="Q295">
        <f>VLOOKUP("M"&amp;TEXT(H295,"0"),Punten!$A$1:$E$37,5,FALSE)</f>
        <v>0</v>
      </c>
      <c r="R295">
        <f>VLOOKUP("M"&amp;TEXT(I295,"0"),Punten!$A$1:$E$37,5,FALSE)</f>
        <v>0</v>
      </c>
      <c r="S295">
        <f>VLOOKUP("K"&amp;TEXT(M295,"0"),Punten!$A$1:$E$37,5,FALSE)</f>
        <v>0</v>
      </c>
      <c r="T295">
        <f>VLOOKUP("H"&amp;TEXT(L295,"0"),Punten!$A$1:$E$37,5,FALSE)</f>
        <v>0</v>
      </c>
      <c r="U295">
        <f>VLOOKUP("F"&amp;TEXT(M295,"0"),Punten!$A$2:$E$158,5,FALSE)</f>
        <v>13</v>
      </c>
      <c r="V295">
        <f>SUM(P295:U295)</f>
        <v>13</v>
      </c>
      <c r="W295" t="str">
        <f>N295&amp;A295</f>
        <v>43646C29</v>
      </c>
      <c r="X295">
        <f>IF(F294&lt;&gt;F295,1,X294+1)</f>
        <v>2</v>
      </c>
      <c r="Y295" t="str">
        <f>VLOOKUP(A295,Klasses!$A$2:$B$100,2,FALSE)</f>
        <v>Cruisers 17-29 jaar</v>
      </c>
      <c r="Z295" t="s">
        <v>198</v>
      </c>
      <c r="AA295" t="str">
        <f>F295</f>
        <v>TARGET BMX TEAM</v>
      </c>
      <c r="AB295" t="str">
        <f>D295</f>
        <v>Jordi VAN BOUCHOUT</v>
      </c>
    </row>
    <row r="296" spans="1:28" x14ac:dyDescent="0.25">
      <c r="A296" t="s">
        <v>46</v>
      </c>
      <c r="B296">
        <v>53523</v>
      </c>
      <c r="C296">
        <v>98</v>
      </c>
      <c r="D296" t="s">
        <v>183</v>
      </c>
      <c r="E296" s="2">
        <v>36041</v>
      </c>
      <c r="F296" t="s">
        <v>84</v>
      </c>
      <c r="G296">
        <v>2</v>
      </c>
      <c r="H296">
        <v>4</v>
      </c>
      <c r="I296">
        <v>4</v>
      </c>
      <c r="M296">
        <v>3</v>
      </c>
      <c r="N296" s="2">
        <v>43646</v>
      </c>
      <c r="O296">
        <f>COUNTIF($W$2:$W$5,W296)</f>
        <v>0</v>
      </c>
      <c r="P296">
        <f>VLOOKUP("M"&amp;TEXT(G296,"0"),Punten!$A$1:$E$37,5,FALSE)</f>
        <v>0</v>
      </c>
      <c r="Q296">
        <f>VLOOKUP("M"&amp;TEXT(H296,"0"),Punten!$A$1:$E$37,5,FALSE)</f>
        <v>0</v>
      </c>
      <c r="R296">
        <f>VLOOKUP("M"&amp;TEXT(I296,"0"),Punten!$A$1:$E$37,5,FALSE)</f>
        <v>0</v>
      </c>
      <c r="S296">
        <f>VLOOKUP("K"&amp;TEXT(M296,"0"),Punten!$A$1:$E$37,5,FALSE)</f>
        <v>0</v>
      </c>
      <c r="T296">
        <f>VLOOKUP("H"&amp;TEXT(L296,"0"),Punten!$A$1:$E$37,5,FALSE)</f>
        <v>0</v>
      </c>
      <c r="U296">
        <f>VLOOKUP("F"&amp;TEXT(M296,"0"),Punten!$A$2:$E$158,5,FALSE)</f>
        <v>13</v>
      </c>
      <c r="V296">
        <f>SUM(P296:U296)</f>
        <v>13</v>
      </c>
      <c r="W296" t="str">
        <f>N296&amp;A296</f>
        <v>43646G15</v>
      </c>
      <c r="X296">
        <f>IF(F295&lt;&gt;F296,1,X295+1)</f>
        <v>3</v>
      </c>
      <c r="Y296" t="str">
        <f>VLOOKUP(A296,Klasses!$A$2:$B$100,2,FALSE)</f>
        <v>Girls 15+</v>
      </c>
      <c r="Z296" t="s">
        <v>198</v>
      </c>
      <c r="AA296" t="str">
        <f>F296</f>
        <v>TARGET BMX TEAM</v>
      </c>
      <c r="AB296" t="str">
        <f>D296</f>
        <v>Karo VERTESSEN</v>
      </c>
    </row>
    <row r="297" spans="1:28" x14ac:dyDescent="0.25">
      <c r="A297" t="s">
        <v>38</v>
      </c>
      <c r="B297">
        <v>51607</v>
      </c>
      <c r="C297">
        <v>27</v>
      </c>
      <c r="D297" t="s">
        <v>166</v>
      </c>
      <c r="E297" s="2">
        <v>33049</v>
      </c>
      <c r="F297" t="s">
        <v>84</v>
      </c>
      <c r="G297">
        <v>1</v>
      </c>
      <c r="H297">
        <v>2</v>
      </c>
      <c r="I297">
        <v>2</v>
      </c>
      <c r="L297">
        <v>2</v>
      </c>
      <c r="M297">
        <v>4</v>
      </c>
      <c r="N297" s="2">
        <v>43646</v>
      </c>
      <c r="O297">
        <f>COUNTIF($W$2:$W$5,W297)</f>
        <v>0</v>
      </c>
      <c r="P297">
        <f>VLOOKUP("M"&amp;TEXT(G297,"0"),Punten!$A$1:$E$37,5,FALSE)</f>
        <v>0</v>
      </c>
      <c r="Q297">
        <f>VLOOKUP("M"&amp;TEXT(H297,"0"),Punten!$A$1:$E$37,5,FALSE)</f>
        <v>0</v>
      </c>
      <c r="R297">
        <f>VLOOKUP("M"&amp;TEXT(I297,"0"),Punten!$A$1:$E$37,5,FALSE)</f>
        <v>0</v>
      </c>
      <c r="S297">
        <f>VLOOKUP("K"&amp;TEXT(M297,"0"),Punten!$A$1:$E$37,5,FALSE)</f>
        <v>0</v>
      </c>
      <c r="T297">
        <f>VLOOKUP("H"&amp;TEXT(L297,"0"),Punten!$A$1:$E$37,5,FALSE)</f>
        <v>0</v>
      </c>
      <c r="U297">
        <f>VLOOKUP("F"&amp;TEXT(M297,"0"),Punten!$A$2:$E$158,5,FALSE)</f>
        <v>11</v>
      </c>
      <c r="V297">
        <f>SUM(P297:U297)</f>
        <v>11</v>
      </c>
      <c r="W297" t="str">
        <f>N297&amp;A297</f>
        <v>43646B19</v>
      </c>
      <c r="X297">
        <f>IF(F296&lt;&gt;F297,1,X296+1)</f>
        <v>4</v>
      </c>
      <c r="Y297" t="str">
        <f>VLOOKUP(A297,Klasses!$A$2:$B$100,2,FALSE)</f>
        <v>Boys 19+</v>
      </c>
      <c r="Z297" t="s">
        <v>198</v>
      </c>
      <c r="AA297" t="str">
        <f>F297</f>
        <v>TARGET BMX TEAM</v>
      </c>
      <c r="AB297" t="str">
        <f>D297</f>
        <v>Roy VAN AKEN</v>
      </c>
    </row>
    <row r="298" spans="1:28" x14ac:dyDescent="0.25">
      <c r="A298" t="s">
        <v>41</v>
      </c>
      <c r="B298">
        <v>53025</v>
      </c>
      <c r="C298">
        <v>94</v>
      </c>
      <c r="D298" t="s">
        <v>143</v>
      </c>
      <c r="E298" s="2">
        <v>38380</v>
      </c>
      <c r="F298" t="s">
        <v>116</v>
      </c>
      <c r="G298">
        <v>4</v>
      </c>
      <c r="H298">
        <v>1</v>
      </c>
      <c r="I298">
        <v>1</v>
      </c>
      <c r="L298">
        <v>1</v>
      </c>
      <c r="M298">
        <v>1</v>
      </c>
      <c r="N298" s="2">
        <v>43646</v>
      </c>
      <c r="O298">
        <f>COUNTIF($W$2:$W$5,W298)</f>
        <v>0</v>
      </c>
      <c r="P298">
        <f>VLOOKUP("M"&amp;TEXT(G298,"0"),Punten!$A$1:$E$37,5,FALSE)</f>
        <v>0</v>
      </c>
      <c r="Q298">
        <f>VLOOKUP("M"&amp;TEXT(H298,"0"),Punten!$A$1:$E$37,5,FALSE)</f>
        <v>0</v>
      </c>
      <c r="R298">
        <f>VLOOKUP("M"&amp;TEXT(I298,"0"),Punten!$A$1:$E$37,5,FALSE)</f>
        <v>0</v>
      </c>
      <c r="S298">
        <f>VLOOKUP("K"&amp;TEXT(M298,"0"),Punten!$A$1:$E$37,5,FALSE)</f>
        <v>0</v>
      </c>
      <c r="T298">
        <f>VLOOKUP("H"&amp;TEXT(L298,"0"),Punten!$A$1:$E$37,5,FALSE)</f>
        <v>0</v>
      </c>
      <c r="U298">
        <f>VLOOKUP("F"&amp;TEXT(M298,"0"),Punten!$A$2:$E$158,5,FALSE)</f>
        <v>20</v>
      </c>
      <c r="V298">
        <f>SUM(P298:U298)</f>
        <v>20</v>
      </c>
      <c r="W298" t="str">
        <f>N298&amp;A298</f>
        <v>43646B14</v>
      </c>
      <c r="X298">
        <f>IF(F297&lt;&gt;F298,1,X297+1)</f>
        <v>1</v>
      </c>
      <c r="Y298" t="str">
        <f>VLOOKUP(A298,Klasses!$A$2:$B$100,2,FALSE)</f>
        <v>Boys 14</v>
      </c>
      <c r="Z298" t="s">
        <v>198</v>
      </c>
      <c r="AA298" t="str">
        <f>F298</f>
        <v>TEAM RIFT BMX BELGIUM</v>
      </c>
      <c r="AB298" t="str">
        <f>D298</f>
        <v>Tjörven MERTENS</v>
      </c>
    </row>
    <row r="299" spans="1:28" x14ac:dyDescent="0.25">
      <c r="A299" t="s">
        <v>44</v>
      </c>
      <c r="B299">
        <v>51325</v>
      </c>
      <c r="C299">
        <v>93</v>
      </c>
      <c r="D299" t="s">
        <v>170</v>
      </c>
      <c r="E299" s="2">
        <v>39435</v>
      </c>
      <c r="F299" t="s">
        <v>116</v>
      </c>
      <c r="G299">
        <v>3</v>
      </c>
      <c r="H299">
        <v>3</v>
      </c>
      <c r="I299">
        <v>3</v>
      </c>
      <c r="M299">
        <v>4</v>
      </c>
      <c r="N299" s="2">
        <v>43646</v>
      </c>
      <c r="O299">
        <f>COUNTIF($W$2:$W$5,W299)</f>
        <v>0</v>
      </c>
      <c r="P299">
        <f>VLOOKUP("M"&amp;TEXT(G299,"0"),Punten!$A$1:$E$37,5,FALSE)</f>
        <v>0</v>
      </c>
      <c r="Q299">
        <f>VLOOKUP("M"&amp;TEXT(H299,"0"),Punten!$A$1:$E$37,5,FALSE)</f>
        <v>0</v>
      </c>
      <c r="R299">
        <f>VLOOKUP("M"&amp;TEXT(I299,"0"),Punten!$A$1:$E$37,5,FALSE)</f>
        <v>0</v>
      </c>
      <c r="S299">
        <f>VLOOKUP("K"&amp;TEXT(M299,"0"),Punten!$A$1:$E$37,5,FALSE)</f>
        <v>0</v>
      </c>
      <c r="T299">
        <f>VLOOKUP("H"&amp;TEXT(L299,"0"),Punten!$A$1:$E$37,5,FALSE)</f>
        <v>0</v>
      </c>
      <c r="U299">
        <f>VLOOKUP("F"&amp;TEXT(M299,"0"),Punten!$A$2:$E$158,5,FALSE)</f>
        <v>11</v>
      </c>
      <c r="V299">
        <f>SUM(P299:U299)</f>
        <v>11</v>
      </c>
      <c r="W299" t="str">
        <f>N299&amp;A299</f>
        <v>43646G11</v>
      </c>
      <c r="X299">
        <f>IF(F298&lt;&gt;F299,1,X298+1)</f>
        <v>2</v>
      </c>
      <c r="Y299" t="str">
        <f>VLOOKUP(A299,Klasses!$A$2:$B$100,2,FALSE)</f>
        <v>Girls 11/12</v>
      </c>
      <c r="Z299" t="s">
        <v>198</v>
      </c>
      <c r="AA299" t="str">
        <f>F299</f>
        <v>TEAM RIFT BMX BELGIUM</v>
      </c>
      <c r="AB299" t="str">
        <f>D299</f>
        <v>Lore WOLFS</v>
      </c>
    </row>
    <row r="300" spans="1:28" x14ac:dyDescent="0.25">
      <c r="A300" t="s">
        <v>45</v>
      </c>
      <c r="B300">
        <v>51331</v>
      </c>
      <c r="C300">
        <v>17</v>
      </c>
      <c r="D300" t="s">
        <v>176</v>
      </c>
      <c r="E300" s="2">
        <v>38771</v>
      </c>
      <c r="F300" t="s">
        <v>116</v>
      </c>
      <c r="G300">
        <v>1</v>
      </c>
      <c r="H300">
        <v>5</v>
      </c>
      <c r="I300">
        <v>5</v>
      </c>
      <c r="M300">
        <v>7</v>
      </c>
      <c r="N300" s="2">
        <v>43646</v>
      </c>
      <c r="O300">
        <f>COUNTIF($W$2:$W$5,W300)</f>
        <v>0</v>
      </c>
      <c r="P300">
        <f>VLOOKUP("M"&amp;TEXT(G300,"0"),Punten!$A$1:$E$37,5,FALSE)</f>
        <v>0</v>
      </c>
      <c r="Q300">
        <f>VLOOKUP("M"&amp;TEXT(H300,"0"),Punten!$A$1:$E$37,5,FALSE)</f>
        <v>0</v>
      </c>
      <c r="R300">
        <f>VLOOKUP("M"&amp;TEXT(I300,"0"),Punten!$A$1:$E$37,5,FALSE)</f>
        <v>0</v>
      </c>
      <c r="S300">
        <f>VLOOKUP("K"&amp;TEXT(M300,"0"),Punten!$A$1:$E$37,5,FALSE)</f>
        <v>0</v>
      </c>
      <c r="T300">
        <f>VLOOKUP("H"&amp;TEXT(L300,"0"),Punten!$A$1:$E$37,5,FALSE)</f>
        <v>0</v>
      </c>
      <c r="U300">
        <f>VLOOKUP("F"&amp;TEXT(M300,"0"),Punten!$A$2:$E$158,5,FALSE)</f>
        <v>6</v>
      </c>
      <c r="V300">
        <f>SUM(P300:U300)</f>
        <v>6</v>
      </c>
      <c r="W300" t="str">
        <f>N300&amp;A300</f>
        <v>43646G13</v>
      </c>
      <c r="X300">
        <f>IF(F299&lt;&gt;F300,1,X299+1)</f>
        <v>3</v>
      </c>
      <c r="Y300" t="str">
        <f>VLOOKUP(A300,Klasses!$A$2:$B$100,2,FALSE)</f>
        <v>Girls 13/14</v>
      </c>
      <c r="Z300" t="s">
        <v>198</v>
      </c>
      <c r="AA300" t="str">
        <f>F300</f>
        <v>TEAM RIFT BMX BELGIUM</v>
      </c>
      <c r="AB300" t="str">
        <f>D300</f>
        <v>Lotte WOLFS</v>
      </c>
    </row>
    <row r="301" spans="1:28" x14ac:dyDescent="0.25">
      <c r="A301" t="s">
        <v>47</v>
      </c>
      <c r="B301">
        <v>51326</v>
      </c>
      <c r="C301">
        <v>45</v>
      </c>
      <c r="D301" t="s">
        <v>213</v>
      </c>
      <c r="E301" s="2">
        <v>38081</v>
      </c>
      <c r="F301" t="s">
        <v>116</v>
      </c>
      <c r="G301">
        <v>3</v>
      </c>
      <c r="H301">
        <v>6</v>
      </c>
      <c r="I301">
        <v>6</v>
      </c>
      <c r="N301" s="2">
        <v>43646</v>
      </c>
      <c r="O301">
        <f>COUNTIF($W$2:$W$5,W301)</f>
        <v>0</v>
      </c>
      <c r="P301">
        <f>VLOOKUP("M"&amp;TEXT(G301,"0"),Punten!$A$1:$E$37,5,FALSE)</f>
        <v>0</v>
      </c>
      <c r="Q301">
        <f>VLOOKUP("M"&amp;TEXT(H301,"0"),Punten!$A$1:$E$37,5,FALSE)</f>
        <v>0</v>
      </c>
      <c r="R301">
        <f>VLOOKUP("M"&amp;TEXT(I301,"0"),Punten!$A$1:$E$37,5,FALSE)</f>
        <v>0</v>
      </c>
      <c r="S301">
        <f>VLOOKUP("K"&amp;TEXT(M301,"0"),Punten!$A$1:$E$37,5,FALSE)</f>
        <v>0</v>
      </c>
      <c r="T301">
        <f>VLOOKUP("H"&amp;TEXT(L301,"0"),Punten!$A$1:$E$37,5,FALSE)</f>
        <v>0</v>
      </c>
      <c r="U301">
        <f>VLOOKUP("F"&amp;TEXT(M301,"0"),Punten!$A$2:$E$158,5,FALSE)</f>
        <v>0</v>
      </c>
      <c r="V301">
        <f>SUM(P301:U301)</f>
        <v>0</v>
      </c>
      <c r="W301" t="str">
        <f>N301&amp;A301</f>
        <v>43646D05</v>
      </c>
      <c r="X301">
        <f>IF(F300&lt;&gt;F301,1,X300+1)</f>
        <v>4</v>
      </c>
      <c r="Y301" t="str">
        <f>VLOOKUP(A301,Klasses!$A$2:$B$100,2,FALSE)</f>
        <v>Dames Cruisers</v>
      </c>
      <c r="Z301" t="s">
        <v>198</v>
      </c>
      <c r="AA301" t="str">
        <f>F301</f>
        <v>TEAM RIFT BMX BELGIUM</v>
      </c>
      <c r="AB301" t="str">
        <f>D301</f>
        <v>Zoë WOLFS</v>
      </c>
    </row>
    <row r="302" spans="1:28" x14ac:dyDescent="0.25">
      <c r="A302" s="4" t="s">
        <v>43</v>
      </c>
      <c r="B302" s="4">
        <v>52325</v>
      </c>
      <c r="C302" s="4" t="s">
        <v>115</v>
      </c>
      <c r="D302" s="4" t="s">
        <v>119</v>
      </c>
      <c r="E302" s="14">
        <v>39235</v>
      </c>
      <c r="F302" s="4" t="s">
        <v>120</v>
      </c>
      <c r="G302" s="4">
        <v>1</v>
      </c>
      <c r="H302" s="4">
        <v>1</v>
      </c>
      <c r="I302" s="4">
        <v>1</v>
      </c>
      <c r="J302" s="4"/>
      <c r="K302" s="4"/>
      <c r="L302" s="4">
        <v>2</v>
      </c>
      <c r="M302" s="4">
        <v>1</v>
      </c>
      <c r="N302" s="5">
        <v>43597</v>
      </c>
      <c r="O302">
        <f>COUNTIF($W$2:$W$5,W302)</f>
        <v>0</v>
      </c>
      <c r="P302">
        <f>VLOOKUP("M"&amp;TEXT(G302,"0"),Punten!$A$1:$E$37,5,FALSE)</f>
        <v>0</v>
      </c>
      <c r="Q302">
        <f>VLOOKUP("M"&amp;TEXT(H302,"0"),Punten!$A$1:$E$37,5,FALSE)</f>
        <v>0</v>
      </c>
      <c r="R302">
        <f>VLOOKUP("M"&amp;TEXT(I302,"0"),Punten!$A$1:$E$37,5,FALSE)</f>
        <v>0</v>
      </c>
      <c r="S302">
        <f>VLOOKUP("K"&amp;TEXT(M302,"0"),Punten!$A$1:$E$37,5,FALSE)</f>
        <v>0</v>
      </c>
      <c r="T302">
        <f>VLOOKUP("H"&amp;TEXT(L302,"0"),Punten!$A$1:$E$37,5,FALSE)</f>
        <v>0</v>
      </c>
      <c r="U302">
        <f>VLOOKUP("F"&amp;TEXT(M302,"0"),Punten!$A$2:$E$158,5,FALSE)</f>
        <v>20</v>
      </c>
      <c r="V302">
        <f>SUM(P302:U302)</f>
        <v>20</v>
      </c>
      <c r="W302" t="str">
        <f>N302&amp;A302</f>
        <v>43597B12</v>
      </c>
      <c r="X302">
        <f>IF(F301&lt;&gt;F302,1,X301+1)</f>
        <v>1</v>
      </c>
      <c r="Y302" t="str">
        <f>VLOOKUP(A302,Klasses!$A$2:$B$100,2,FALSE)</f>
        <v>Boys 12</v>
      </c>
      <c r="Z302" t="s">
        <v>198</v>
      </c>
      <c r="AA302" t="str">
        <f>F302</f>
        <v>2B RACING TEAM</v>
      </c>
      <c r="AB302" t="str">
        <f>D302</f>
        <v>Dries BROUNS</v>
      </c>
    </row>
    <row r="303" spans="1:28" x14ac:dyDescent="0.25">
      <c r="A303" s="4" t="s">
        <v>38</v>
      </c>
      <c r="B303" s="4">
        <v>45670</v>
      </c>
      <c r="C303" s="4" t="s">
        <v>93</v>
      </c>
      <c r="D303" s="4" t="s">
        <v>167</v>
      </c>
      <c r="E303" s="14">
        <v>36529</v>
      </c>
      <c r="F303" s="4" t="s">
        <v>120</v>
      </c>
      <c r="G303" s="4">
        <v>3</v>
      </c>
      <c r="H303" s="4">
        <v>2</v>
      </c>
      <c r="I303" s="4">
        <v>3</v>
      </c>
      <c r="J303" s="4"/>
      <c r="K303" s="4"/>
      <c r="L303" s="4"/>
      <c r="M303" s="4">
        <v>8</v>
      </c>
      <c r="N303" s="5">
        <v>43597</v>
      </c>
      <c r="O303">
        <f>COUNTIF($W$2:$W$5,W303)</f>
        <v>0</v>
      </c>
      <c r="P303">
        <f>VLOOKUP("M"&amp;TEXT(G303,"0"),Punten!$A$1:$E$37,5,FALSE)</f>
        <v>0</v>
      </c>
      <c r="Q303">
        <f>VLOOKUP("M"&amp;TEXT(H303,"0"),Punten!$A$1:$E$37,5,FALSE)</f>
        <v>0</v>
      </c>
      <c r="R303">
        <f>VLOOKUP("M"&amp;TEXT(I303,"0"),Punten!$A$1:$E$37,5,FALSE)</f>
        <v>0</v>
      </c>
      <c r="S303">
        <f>VLOOKUP("K"&amp;TEXT(M303,"0"),Punten!$A$1:$E$37,5,FALSE)</f>
        <v>0</v>
      </c>
      <c r="T303">
        <f>VLOOKUP("H"&amp;TEXT(L303,"0"),Punten!$A$1:$E$37,5,FALSE)</f>
        <v>0</v>
      </c>
      <c r="U303">
        <f>VLOOKUP("F"&amp;TEXT(M303,"0"),Punten!$A$2:$E$158,5,FALSE)</f>
        <v>5</v>
      </c>
      <c r="V303">
        <f>SUM(P303:U303)</f>
        <v>5</v>
      </c>
      <c r="W303" t="str">
        <f>N303&amp;A303</f>
        <v>43597B19</v>
      </c>
      <c r="X303">
        <f>IF(F302&lt;&gt;F303,1,X302+1)</f>
        <v>2</v>
      </c>
      <c r="Y303" t="str">
        <f>VLOOKUP(A303,Klasses!$A$2:$B$100,2,FALSE)</f>
        <v>Boys 19+</v>
      </c>
      <c r="Z303" t="s">
        <v>198</v>
      </c>
      <c r="AA303" t="str">
        <f>F303</f>
        <v>2B RACING TEAM</v>
      </c>
      <c r="AB303" t="str">
        <f>D303</f>
        <v>Maarten VERHOEVEN</v>
      </c>
    </row>
    <row r="304" spans="1:28" x14ac:dyDescent="0.25">
      <c r="A304" s="4" t="s">
        <v>42</v>
      </c>
      <c r="B304" s="4">
        <v>45765</v>
      </c>
      <c r="C304" s="4" t="s">
        <v>126</v>
      </c>
      <c r="D304" s="4" t="s">
        <v>127</v>
      </c>
      <c r="E304" s="14">
        <v>38825</v>
      </c>
      <c r="F304" s="4" t="s">
        <v>120</v>
      </c>
      <c r="G304" s="4">
        <v>2</v>
      </c>
      <c r="H304" s="4">
        <v>3</v>
      </c>
      <c r="I304" s="4">
        <v>4</v>
      </c>
      <c r="J304" s="4"/>
      <c r="K304" s="4">
        <v>3</v>
      </c>
      <c r="L304" s="4">
        <v>5</v>
      </c>
      <c r="M304" s="4"/>
      <c r="N304" s="5">
        <v>43597</v>
      </c>
      <c r="O304">
        <f>COUNTIF($W$2:$W$5,W304)</f>
        <v>0</v>
      </c>
      <c r="P304">
        <f>VLOOKUP("M"&amp;TEXT(G304,"0"),Punten!$A$1:$E$37,5,FALSE)</f>
        <v>0</v>
      </c>
      <c r="Q304">
        <f>VLOOKUP("M"&amp;TEXT(H304,"0"),Punten!$A$1:$E$37,5,FALSE)</f>
        <v>0</v>
      </c>
      <c r="R304">
        <f>VLOOKUP("M"&amp;TEXT(I304,"0"),Punten!$A$1:$E$37,5,FALSE)</f>
        <v>0</v>
      </c>
      <c r="S304">
        <f>VLOOKUP("K"&amp;TEXT(M304,"0"),Punten!$A$1:$E$37,5,FALSE)</f>
        <v>0</v>
      </c>
      <c r="T304">
        <f>VLOOKUP("H"&amp;TEXT(L304,"0"),Punten!$A$1:$E$37,5,FALSE)</f>
        <v>0</v>
      </c>
      <c r="U304">
        <f>VLOOKUP("F"&amp;TEXT(M304,"0"),Punten!$A$2:$E$158,5,FALSE)</f>
        <v>0</v>
      </c>
      <c r="V304">
        <f>SUM(P304:U304)</f>
        <v>0</v>
      </c>
      <c r="W304" t="str">
        <f>N304&amp;A304</f>
        <v>43597B13</v>
      </c>
      <c r="X304">
        <f>IF(F303&lt;&gt;F304,1,X303+1)</f>
        <v>3</v>
      </c>
      <c r="Y304" t="str">
        <f>VLOOKUP(A304,Klasses!$A$2:$B$100,2,FALSE)</f>
        <v>Boys 13</v>
      </c>
      <c r="Z304" t="s">
        <v>198</v>
      </c>
      <c r="AA304" t="str">
        <f>F304</f>
        <v>2B RACING TEAM</v>
      </c>
      <c r="AB304" t="str">
        <f>D304</f>
        <v>Stef LIPPENS</v>
      </c>
    </row>
    <row r="305" spans="1:28" x14ac:dyDescent="0.25">
      <c r="A305" s="4" t="s">
        <v>44</v>
      </c>
      <c r="B305" s="4">
        <v>45767</v>
      </c>
      <c r="C305" s="4" t="s">
        <v>168</v>
      </c>
      <c r="D305" s="4" t="s">
        <v>169</v>
      </c>
      <c r="E305" s="14">
        <v>39094</v>
      </c>
      <c r="F305" s="4" t="s">
        <v>118</v>
      </c>
      <c r="G305" s="4">
        <v>1</v>
      </c>
      <c r="H305" s="4">
        <v>1</v>
      </c>
      <c r="I305" s="4">
        <v>1</v>
      </c>
      <c r="J305" s="4"/>
      <c r="K305" s="4"/>
      <c r="L305" s="4"/>
      <c r="M305" s="4">
        <v>1</v>
      </c>
      <c r="N305" s="5">
        <v>43597</v>
      </c>
      <c r="O305">
        <f>COUNTIF($W$2:$W$5,W305)</f>
        <v>0</v>
      </c>
      <c r="P305">
        <f>VLOOKUP("M"&amp;TEXT(G305,"0"),Punten!$A$1:$E$37,5,FALSE)</f>
        <v>0</v>
      </c>
      <c r="Q305">
        <f>VLOOKUP("M"&amp;TEXT(H305,"0"),Punten!$A$1:$E$37,5,FALSE)</f>
        <v>0</v>
      </c>
      <c r="R305">
        <f>VLOOKUP("M"&amp;TEXT(I305,"0"),Punten!$A$1:$E$37,5,FALSE)</f>
        <v>0</v>
      </c>
      <c r="S305">
        <f>VLOOKUP("K"&amp;TEXT(M305,"0"),Punten!$A$1:$E$37,5,FALSE)</f>
        <v>0</v>
      </c>
      <c r="T305">
        <f>VLOOKUP("H"&amp;TEXT(L305,"0"),Punten!$A$1:$E$37,5,FALSE)</f>
        <v>0</v>
      </c>
      <c r="U305">
        <f>VLOOKUP("F"&amp;TEXT(M305,"0"),Punten!$A$2:$E$158,5,FALSE)</f>
        <v>20</v>
      </c>
      <c r="V305">
        <f>SUM(P305:U305)</f>
        <v>20</v>
      </c>
      <c r="W305" t="str">
        <f>N305&amp;A305</f>
        <v>43597G11</v>
      </c>
      <c r="X305">
        <f>IF(F304&lt;&gt;F305,1,X304+1)</f>
        <v>1</v>
      </c>
      <c r="Y305" t="str">
        <f>VLOOKUP(A305,Klasses!$A$2:$B$100,2,FALSE)</f>
        <v>Girls 11/12</v>
      </c>
      <c r="Z305" t="s">
        <v>198</v>
      </c>
      <c r="AA305" t="str">
        <f>F305</f>
        <v>BJORN WYNANTS BMX TEAM</v>
      </c>
      <c r="AB305" t="str">
        <f>D305</f>
        <v>Sanne LUMBEECK</v>
      </c>
    </row>
    <row r="306" spans="1:28" x14ac:dyDescent="0.25">
      <c r="A306" s="4" t="s">
        <v>42</v>
      </c>
      <c r="B306" s="4">
        <v>45679</v>
      </c>
      <c r="C306" s="4" t="s">
        <v>107</v>
      </c>
      <c r="D306" s="4" t="s">
        <v>140</v>
      </c>
      <c r="E306" s="14">
        <v>38866</v>
      </c>
      <c r="F306" s="4" t="s">
        <v>118</v>
      </c>
      <c r="G306" s="4">
        <v>3</v>
      </c>
      <c r="H306" s="4">
        <v>1</v>
      </c>
      <c r="I306" s="4">
        <v>2</v>
      </c>
      <c r="J306" s="4"/>
      <c r="K306" s="4">
        <v>2</v>
      </c>
      <c r="L306" s="4">
        <v>3</v>
      </c>
      <c r="M306" s="4">
        <v>2</v>
      </c>
      <c r="N306" s="5">
        <v>43597</v>
      </c>
      <c r="O306">
        <f>COUNTIF($W$2:$W$5,W306)</f>
        <v>0</v>
      </c>
      <c r="P306">
        <f>VLOOKUP("M"&amp;TEXT(G306,"0"),Punten!$A$1:$E$37,5,FALSE)</f>
        <v>0</v>
      </c>
      <c r="Q306">
        <f>VLOOKUP("M"&amp;TEXT(H306,"0"),Punten!$A$1:$E$37,5,FALSE)</f>
        <v>0</v>
      </c>
      <c r="R306">
        <f>VLOOKUP("M"&amp;TEXT(I306,"0"),Punten!$A$1:$E$37,5,FALSE)</f>
        <v>0</v>
      </c>
      <c r="S306">
        <f>VLOOKUP("K"&amp;TEXT(M306,"0"),Punten!$A$1:$E$37,5,FALSE)</f>
        <v>0</v>
      </c>
      <c r="T306">
        <f>VLOOKUP("H"&amp;TEXT(L306,"0"),Punten!$A$1:$E$37,5,FALSE)</f>
        <v>0</v>
      </c>
      <c r="U306">
        <f>VLOOKUP("F"&amp;TEXT(M306,"0"),Punten!$A$2:$E$158,5,FALSE)</f>
        <v>16</v>
      </c>
      <c r="V306">
        <f>SUM(P306:U306)</f>
        <v>16</v>
      </c>
      <c r="W306" t="str">
        <f>N306&amp;A306</f>
        <v>43597B13</v>
      </c>
      <c r="X306">
        <f>IF(F305&lt;&gt;F306,1,X305+1)</f>
        <v>2</v>
      </c>
      <c r="Y306" t="str">
        <f>VLOOKUP(A306,Klasses!$A$2:$B$100,2,FALSE)</f>
        <v>Boys 13</v>
      </c>
      <c r="Z306" t="s">
        <v>198</v>
      </c>
      <c r="AA306" t="str">
        <f>F306</f>
        <v>BJORN WYNANTS BMX TEAM</v>
      </c>
      <c r="AB306" t="str">
        <f>D306</f>
        <v>Rune ROEFS</v>
      </c>
    </row>
    <row r="307" spans="1:28" x14ac:dyDescent="0.25">
      <c r="A307" s="4" t="s">
        <v>41</v>
      </c>
      <c r="B307" s="4">
        <v>48601</v>
      </c>
      <c r="C307" s="4" t="s">
        <v>146</v>
      </c>
      <c r="D307" s="4" t="s">
        <v>147</v>
      </c>
      <c r="E307" s="14">
        <v>38559</v>
      </c>
      <c r="F307" s="4" t="s">
        <v>118</v>
      </c>
      <c r="G307" s="4">
        <v>2</v>
      </c>
      <c r="H307" s="4">
        <v>1</v>
      </c>
      <c r="I307" s="4">
        <v>1</v>
      </c>
      <c r="J307" s="4"/>
      <c r="K307" s="4"/>
      <c r="L307" s="4">
        <v>1</v>
      </c>
      <c r="M307" s="4">
        <v>4</v>
      </c>
      <c r="N307" s="5">
        <v>43597</v>
      </c>
      <c r="O307">
        <f>COUNTIF($W$2:$W$5,W307)</f>
        <v>0</v>
      </c>
      <c r="P307">
        <f>VLOOKUP("M"&amp;TEXT(G307,"0"),Punten!$A$1:$E$37,5,FALSE)</f>
        <v>0</v>
      </c>
      <c r="Q307">
        <f>VLOOKUP("M"&amp;TEXT(H307,"0"),Punten!$A$1:$E$37,5,FALSE)</f>
        <v>0</v>
      </c>
      <c r="R307">
        <f>VLOOKUP("M"&amp;TEXT(I307,"0"),Punten!$A$1:$E$37,5,FALSE)</f>
        <v>0</v>
      </c>
      <c r="S307">
        <f>VLOOKUP("K"&amp;TEXT(M307,"0"),Punten!$A$1:$E$37,5,FALSE)</f>
        <v>0</v>
      </c>
      <c r="T307">
        <f>VLOOKUP("H"&amp;TEXT(L307,"0"),Punten!$A$1:$E$37,5,FALSE)</f>
        <v>0</v>
      </c>
      <c r="U307">
        <f>VLOOKUP("F"&amp;TEXT(M307,"0"),Punten!$A$2:$E$158,5,FALSE)</f>
        <v>11</v>
      </c>
      <c r="V307">
        <f>SUM(P307:U307)</f>
        <v>11</v>
      </c>
      <c r="W307" t="str">
        <f>N307&amp;A307</f>
        <v>43597B14</v>
      </c>
      <c r="X307">
        <f>IF(F306&lt;&gt;F307,1,X306+1)</f>
        <v>3</v>
      </c>
      <c r="Y307" t="str">
        <f>VLOOKUP(A307,Klasses!$A$2:$B$100,2,FALSE)</f>
        <v>Boys 14</v>
      </c>
      <c r="Z307" t="s">
        <v>198</v>
      </c>
      <c r="AA307" t="str">
        <f>F307</f>
        <v>BJORN WYNANTS BMX TEAM</v>
      </c>
      <c r="AB307" t="str">
        <f>D307</f>
        <v>Nathan DE FAUW</v>
      </c>
    </row>
    <row r="308" spans="1:28" x14ac:dyDescent="0.25">
      <c r="A308" s="4" t="s">
        <v>43</v>
      </c>
      <c r="B308" s="4">
        <v>45681</v>
      </c>
      <c r="C308" s="4" t="s">
        <v>203</v>
      </c>
      <c r="D308" s="4" t="s">
        <v>204</v>
      </c>
      <c r="E308" s="14">
        <v>39317</v>
      </c>
      <c r="F308" s="4" t="s">
        <v>118</v>
      </c>
      <c r="G308" s="4">
        <v>2</v>
      </c>
      <c r="H308" s="4">
        <v>2</v>
      </c>
      <c r="I308" s="4">
        <v>3</v>
      </c>
      <c r="J308" s="4"/>
      <c r="K308" s="4"/>
      <c r="L308" s="4">
        <v>3</v>
      </c>
      <c r="M308" s="4">
        <v>5</v>
      </c>
      <c r="N308" s="5">
        <v>43597</v>
      </c>
      <c r="O308">
        <f>COUNTIF($W$2:$W$5,W308)</f>
        <v>0</v>
      </c>
      <c r="P308">
        <f>VLOOKUP("M"&amp;TEXT(G308,"0"),Punten!$A$1:$E$37,5,FALSE)</f>
        <v>0</v>
      </c>
      <c r="Q308">
        <f>VLOOKUP("M"&amp;TEXT(H308,"0"),Punten!$A$1:$E$37,5,FALSE)</f>
        <v>0</v>
      </c>
      <c r="R308">
        <f>VLOOKUP("M"&amp;TEXT(I308,"0"),Punten!$A$1:$E$37,5,FALSE)</f>
        <v>0</v>
      </c>
      <c r="S308">
        <f>VLOOKUP("K"&amp;TEXT(M308,"0"),Punten!$A$1:$E$37,5,FALSE)</f>
        <v>0</v>
      </c>
      <c r="T308">
        <f>VLOOKUP("H"&amp;TEXT(L308,"0"),Punten!$A$1:$E$37,5,FALSE)</f>
        <v>0</v>
      </c>
      <c r="U308">
        <f>VLOOKUP("F"&amp;TEXT(M308,"0"),Punten!$A$2:$E$158,5,FALSE)</f>
        <v>9</v>
      </c>
      <c r="V308">
        <f>SUM(P308:U308)</f>
        <v>9</v>
      </c>
      <c r="W308" t="str">
        <f>N308&amp;A308</f>
        <v>43597B12</v>
      </c>
      <c r="X308">
        <f>IF(F307&lt;&gt;F308,1,X307+1)</f>
        <v>4</v>
      </c>
      <c r="Y308" t="str">
        <f>VLOOKUP(A308,Klasses!$A$2:$B$100,2,FALSE)</f>
        <v>Boys 12</v>
      </c>
      <c r="Z308" t="s">
        <v>198</v>
      </c>
      <c r="AA308" t="str">
        <f>F308</f>
        <v>BJORN WYNANTS BMX TEAM</v>
      </c>
      <c r="AB308" t="str">
        <f>D308</f>
        <v>Rune RAEYMAEKERS</v>
      </c>
    </row>
    <row r="309" spans="1:28" x14ac:dyDescent="0.25">
      <c r="A309" s="4" t="s">
        <v>47</v>
      </c>
      <c r="B309" s="4">
        <v>45815</v>
      </c>
      <c r="C309" s="4" t="s">
        <v>108</v>
      </c>
      <c r="D309" s="4" t="s">
        <v>109</v>
      </c>
      <c r="E309" s="14">
        <v>37043</v>
      </c>
      <c r="F309" s="4" t="s">
        <v>110</v>
      </c>
      <c r="G309" s="4">
        <v>1</v>
      </c>
      <c r="H309" s="4">
        <v>2</v>
      </c>
      <c r="I309" s="4">
        <v>3</v>
      </c>
      <c r="J309" s="4"/>
      <c r="K309" s="4"/>
      <c r="L309" s="4">
        <v>1</v>
      </c>
      <c r="M309" s="4">
        <v>2</v>
      </c>
      <c r="N309" s="5">
        <v>43597</v>
      </c>
      <c r="O309">
        <f>COUNTIF($W$2:$W$5,W309)</f>
        <v>0</v>
      </c>
      <c r="P309">
        <f>VLOOKUP("M"&amp;TEXT(G309,"0"),Punten!$A$1:$E$37,5,FALSE)</f>
        <v>0</v>
      </c>
      <c r="Q309">
        <f>VLOOKUP("M"&amp;TEXT(H309,"0"),Punten!$A$1:$E$37,5,FALSE)</f>
        <v>0</v>
      </c>
      <c r="R309">
        <f>VLOOKUP("M"&amp;TEXT(I309,"0"),Punten!$A$1:$E$37,5,FALSE)</f>
        <v>0</v>
      </c>
      <c r="S309">
        <f>VLOOKUP("K"&amp;TEXT(M309,"0"),Punten!$A$1:$E$37,5,FALSE)</f>
        <v>0</v>
      </c>
      <c r="T309">
        <f>VLOOKUP("H"&amp;TEXT(L309,"0"),Punten!$A$1:$E$37,5,FALSE)</f>
        <v>0</v>
      </c>
      <c r="U309">
        <f>VLOOKUP("F"&amp;TEXT(M309,"0"),Punten!$A$2:$E$158,5,FALSE)</f>
        <v>16</v>
      </c>
      <c r="V309">
        <f>SUM(P309:U309)</f>
        <v>16</v>
      </c>
      <c r="W309" t="str">
        <f>N309&amp;A309</f>
        <v>43597D05</v>
      </c>
      <c r="X309">
        <f>IF(F308&lt;&gt;F309,1,X308+1)</f>
        <v>1</v>
      </c>
      <c r="Y309" t="str">
        <f>VLOOKUP(A309,Klasses!$A$2:$B$100,2,FALSE)</f>
        <v>Dames Cruisers</v>
      </c>
      <c r="Z309" t="s">
        <v>198</v>
      </c>
      <c r="AA309" t="str">
        <f>F309</f>
        <v>BMX TEAM CRUPI BELGIUM</v>
      </c>
      <c r="AB309" t="str">
        <f>D309</f>
        <v>Gaëtane MEERTS</v>
      </c>
    </row>
    <row r="310" spans="1:28" x14ac:dyDescent="0.25">
      <c r="A310" s="4" t="s">
        <v>41</v>
      </c>
      <c r="B310" s="4">
        <v>45810</v>
      </c>
      <c r="C310" s="4" t="s">
        <v>94</v>
      </c>
      <c r="D310" s="4" t="s">
        <v>145</v>
      </c>
      <c r="E310" s="14">
        <v>38429</v>
      </c>
      <c r="F310" s="4" t="s">
        <v>110</v>
      </c>
      <c r="G310" s="4">
        <v>3</v>
      </c>
      <c r="H310" s="4">
        <v>2</v>
      </c>
      <c r="I310" s="4">
        <v>4</v>
      </c>
      <c r="J310" s="4"/>
      <c r="K310" s="4"/>
      <c r="L310" s="4">
        <v>1</v>
      </c>
      <c r="M310" s="4">
        <v>3</v>
      </c>
      <c r="N310" s="5">
        <v>43597</v>
      </c>
      <c r="O310">
        <f>COUNTIF($W$2:$W$5,W310)</f>
        <v>0</v>
      </c>
      <c r="P310">
        <f>VLOOKUP("M"&amp;TEXT(G310,"0"),Punten!$A$1:$E$37,5,FALSE)</f>
        <v>0</v>
      </c>
      <c r="Q310">
        <f>VLOOKUP("M"&amp;TEXT(H310,"0"),Punten!$A$1:$E$37,5,FALSE)</f>
        <v>0</v>
      </c>
      <c r="R310">
        <f>VLOOKUP("M"&amp;TEXT(I310,"0"),Punten!$A$1:$E$37,5,FALSE)</f>
        <v>0</v>
      </c>
      <c r="S310">
        <f>VLOOKUP("K"&amp;TEXT(M310,"0"),Punten!$A$1:$E$37,5,FALSE)</f>
        <v>0</v>
      </c>
      <c r="T310">
        <f>VLOOKUP("H"&amp;TEXT(L310,"0"),Punten!$A$1:$E$37,5,FALSE)</f>
        <v>0</v>
      </c>
      <c r="U310">
        <f>VLOOKUP("F"&amp;TEXT(M310,"0"),Punten!$A$2:$E$158,5,FALSE)</f>
        <v>13</v>
      </c>
      <c r="V310">
        <f>SUM(P310:U310)</f>
        <v>13</v>
      </c>
      <c r="W310" t="str">
        <f>N310&amp;A310</f>
        <v>43597B14</v>
      </c>
      <c r="X310">
        <f>IF(F309&lt;&gt;F310,1,X309+1)</f>
        <v>2</v>
      </c>
      <c r="Y310" t="str">
        <f>VLOOKUP(A310,Klasses!$A$2:$B$100,2,FALSE)</f>
        <v>Boys 14</v>
      </c>
      <c r="Z310" t="s">
        <v>198</v>
      </c>
      <c r="AA310" t="str">
        <f>F310</f>
        <v>BMX TEAM CRUPI BELGIUM</v>
      </c>
      <c r="AB310" t="str">
        <f>D310</f>
        <v>Kjell DE SCHEPPER</v>
      </c>
    </row>
    <row r="311" spans="1:28" x14ac:dyDescent="0.25">
      <c r="A311" s="4" t="s">
        <v>47</v>
      </c>
      <c r="B311" s="4">
        <v>45818</v>
      </c>
      <c r="C311" s="4" t="s">
        <v>111</v>
      </c>
      <c r="D311" s="4" t="s">
        <v>112</v>
      </c>
      <c r="E311" s="14">
        <v>36923</v>
      </c>
      <c r="F311" s="4" t="s">
        <v>110</v>
      </c>
      <c r="G311" s="4">
        <v>2</v>
      </c>
      <c r="H311" s="4">
        <v>3</v>
      </c>
      <c r="I311" s="4">
        <v>1</v>
      </c>
      <c r="J311" s="4"/>
      <c r="K311" s="4"/>
      <c r="L311" s="4">
        <v>4</v>
      </c>
      <c r="M311" s="4">
        <v>8</v>
      </c>
      <c r="N311" s="5">
        <v>43597</v>
      </c>
      <c r="O311">
        <f>COUNTIF($W$2:$W$5,W311)</f>
        <v>0</v>
      </c>
      <c r="P311">
        <f>VLOOKUP("M"&amp;TEXT(G311,"0"),Punten!$A$1:$E$37,5,FALSE)</f>
        <v>0</v>
      </c>
      <c r="Q311">
        <f>VLOOKUP("M"&amp;TEXT(H311,"0"),Punten!$A$1:$E$37,5,FALSE)</f>
        <v>0</v>
      </c>
      <c r="R311">
        <f>VLOOKUP("M"&amp;TEXT(I311,"0"),Punten!$A$1:$E$37,5,FALSE)</f>
        <v>0</v>
      </c>
      <c r="S311">
        <f>VLOOKUP("K"&amp;TEXT(M311,"0"),Punten!$A$1:$E$37,5,FALSE)</f>
        <v>0</v>
      </c>
      <c r="T311">
        <f>VLOOKUP("H"&amp;TEXT(L311,"0"),Punten!$A$1:$E$37,5,FALSE)</f>
        <v>0</v>
      </c>
      <c r="U311">
        <f>VLOOKUP("F"&amp;TEXT(M311,"0"),Punten!$A$2:$E$158,5,FALSE)</f>
        <v>5</v>
      </c>
      <c r="V311">
        <f>SUM(P311:U311)</f>
        <v>5</v>
      </c>
      <c r="W311" t="str">
        <f>N311&amp;A311</f>
        <v>43597D05</v>
      </c>
      <c r="X311">
        <f>IF(F310&lt;&gt;F311,1,X310+1)</f>
        <v>3</v>
      </c>
      <c r="Y311" t="str">
        <f>VLOOKUP(A311,Klasses!$A$2:$B$100,2,FALSE)</f>
        <v>Dames Cruisers</v>
      </c>
      <c r="Z311" t="s">
        <v>198</v>
      </c>
      <c r="AA311" t="str">
        <f>F311</f>
        <v>BMX TEAM CRUPI BELGIUM</v>
      </c>
      <c r="AB311" t="str">
        <f>D311</f>
        <v>Amber WILLEM</v>
      </c>
    </row>
    <row r="312" spans="1:28" x14ac:dyDescent="0.25">
      <c r="A312" s="4" t="s">
        <v>47</v>
      </c>
      <c r="B312" s="4">
        <v>54670</v>
      </c>
      <c r="C312" s="4" t="s">
        <v>246</v>
      </c>
      <c r="D312" s="4" t="s">
        <v>247</v>
      </c>
      <c r="E312" s="14">
        <v>37803</v>
      </c>
      <c r="F312" s="4" t="s">
        <v>110</v>
      </c>
      <c r="G312" s="4">
        <v>1</v>
      </c>
      <c r="H312" s="4">
        <v>3</v>
      </c>
      <c r="I312" s="4">
        <v>3</v>
      </c>
      <c r="J312" s="4"/>
      <c r="K312" s="4"/>
      <c r="L312" s="4">
        <v>6</v>
      </c>
      <c r="M312" s="4"/>
      <c r="N312" s="5">
        <v>43597</v>
      </c>
      <c r="O312">
        <f>COUNTIF($W$2:$W$5,W312)</f>
        <v>0</v>
      </c>
      <c r="P312">
        <f>VLOOKUP("M"&amp;TEXT(G312,"0"),Punten!$A$1:$E$37,5,FALSE)</f>
        <v>0</v>
      </c>
      <c r="Q312">
        <f>VLOOKUP("M"&amp;TEXT(H312,"0"),Punten!$A$1:$E$37,5,FALSE)</f>
        <v>0</v>
      </c>
      <c r="R312">
        <f>VLOOKUP("M"&amp;TEXT(I312,"0"),Punten!$A$1:$E$37,5,FALSE)</f>
        <v>0</v>
      </c>
      <c r="S312">
        <f>VLOOKUP("K"&amp;TEXT(M312,"0"),Punten!$A$1:$E$37,5,FALSE)</f>
        <v>0</v>
      </c>
      <c r="T312">
        <f>VLOOKUP("H"&amp;TEXT(L312,"0"),Punten!$A$1:$E$37,5,FALSE)</f>
        <v>0</v>
      </c>
      <c r="U312">
        <f>VLOOKUP("F"&amp;TEXT(M312,"0"),Punten!$A$2:$E$158,5,FALSE)</f>
        <v>0</v>
      </c>
      <c r="V312">
        <f>SUM(P312:U312)</f>
        <v>0</v>
      </c>
      <c r="W312" t="str">
        <f>N312&amp;A312</f>
        <v>43597D05</v>
      </c>
      <c r="X312">
        <f>IF(F311&lt;&gt;F312,1,X311+1)</f>
        <v>4</v>
      </c>
      <c r="Y312" t="str">
        <f>VLOOKUP(A312,Klasses!$A$2:$B$100,2,FALSE)</f>
        <v>Dames Cruisers</v>
      </c>
      <c r="Z312" t="s">
        <v>198</v>
      </c>
      <c r="AA312" t="str">
        <f>F312</f>
        <v>BMX TEAM CRUPI BELGIUM</v>
      </c>
      <c r="AB312" t="str">
        <f>D312</f>
        <v>Selena COQUIN</v>
      </c>
    </row>
    <row r="313" spans="1:28" x14ac:dyDescent="0.25">
      <c r="A313" s="4" t="s">
        <v>72</v>
      </c>
      <c r="B313" s="4">
        <v>45838</v>
      </c>
      <c r="C313" s="4" t="s">
        <v>79</v>
      </c>
      <c r="D313" s="4" t="s">
        <v>80</v>
      </c>
      <c r="E313" s="14">
        <v>36789</v>
      </c>
      <c r="F313" s="4" t="s">
        <v>81</v>
      </c>
      <c r="G313" s="4">
        <v>2</v>
      </c>
      <c r="H313" s="4">
        <v>1</v>
      </c>
      <c r="I313" s="4">
        <v>2</v>
      </c>
      <c r="J313" s="4"/>
      <c r="K313" s="4"/>
      <c r="L313" s="4"/>
      <c r="M313" s="4">
        <v>1</v>
      </c>
      <c r="N313" s="5">
        <v>43597</v>
      </c>
      <c r="O313">
        <f>COUNTIF($W$2:$W$5,W313)</f>
        <v>0</v>
      </c>
      <c r="P313">
        <f>VLOOKUP("M"&amp;TEXT(G313,"0"),Punten!$A$1:$E$37,5,FALSE)</f>
        <v>0</v>
      </c>
      <c r="Q313">
        <f>VLOOKUP("M"&amp;TEXT(H313,"0"),Punten!$A$1:$E$37,5,FALSE)</f>
        <v>0</v>
      </c>
      <c r="R313">
        <f>VLOOKUP("M"&amp;TEXT(I313,"0"),Punten!$A$1:$E$37,5,FALSE)</f>
        <v>0</v>
      </c>
      <c r="S313">
        <f>VLOOKUP("K"&amp;TEXT(M313,"0"),Punten!$A$1:$E$37,5,FALSE)</f>
        <v>0</v>
      </c>
      <c r="T313">
        <f>VLOOKUP("H"&amp;TEXT(L313,"0"),Punten!$A$1:$E$37,5,FALSE)</f>
        <v>0</v>
      </c>
      <c r="U313">
        <f>VLOOKUP("F"&amp;TEXT(M313,"0"),Punten!$A$2:$E$158,5,FALSE)</f>
        <v>20</v>
      </c>
      <c r="V313">
        <f>SUM(P313:U313)</f>
        <v>20</v>
      </c>
      <c r="W313" t="str">
        <f>N313&amp;A313</f>
        <v>43597C29</v>
      </c>
      <c r="X313">
        <f>IF(F312&lt;&gt;F313,1,X312+1)</f>
        <v>1</v>
      </c>
      <c r="Y313" t="str">
        <f>VLOOKUP(A313,Klasses!$A$2:$B$100,2,FALSE)</f>
        <v>Cruisers 17-29 jaar</v>
      </c>
      <c r="Z313" t="s">
        <v>198</v>
      </c>
      <c r="AA313" t="str">
        <f>F313</f>
        <v>BMXEMOTION TEAM</v>
      </c>
      <c r="AB313" t="str">
        <f>D313</f>
        <v>Robbe VERSCHUEREN</v>
      </c>
    </row>
    <row r="314" spans="1:28" x14ac:dyDescent="0.25">
      <c r="A314" s="4" t="s">
        <v>248</v>
      </c>
      <c r="B314" s="4">
        <v>45786</v>
      </c>
      <c r="C314" s="4" t="s">
        <v>156</v>
      </c>
      <c r="D314" s="4" t="s">
        <v>157</v>
      </c>
      <c r="E314" s="14">
        <v>37908</v>
      </c>
      <c r="F314" s="4" t="s">
        <v>81</v>
      </c>
      <c r="G314" s="4">
        <v>1</v>
      </c>
      <c r="H314" s="4">
        <v>2</v>
      </c>
      <c r="I314" s="4">
        <v>2</v>
      </c>
      <c r="J314" s="4"/>
      <c r="K314" s="4"/>
      <c r="L314" s="4"/>
      <c r="M314" s="4">
        <v>2</v>
      </c>
      <c r="N314" s="5">
        <v>43597</v>
      </c>
      <c r="O314">
        <f>COUNTIF($W$2:$W$5,W314)</f>
        <v>0</v>
      </c>
      <c r="P314">
        <f>VLOOKUP("M"&amp;TEXT(G314,"0"),Punten!$A$1:$E$37,5,FALSE)</f>
        <v>0</v>
      </c>
      <c r="Q314">
        <f>VLOOKUP("M"&amp;TEXT(H314,"0"),Punten!$A$1:$E$37,5,FALSE)</f>
        <v>0</v>
      </c>
      <c r="R314">
        <f>VLOOKUP("M"&amp;TEXT(I314,"0"),Punten!$A$1:$E$37,5,FALSE)</f>
        <v>0</v>
      </c>
      <c r="S314">
        <f>VLOOKUP("K"&amp;TEXT(M314,"0"),Punten!$A$1:$E$37,5,FALSE)</f>
        <v>0</v>
      </c>
      <c r="T314">
        <f>VLOOKUP("H"&amp;TEXT(L314,"0"),Punten!$A$1:$E$37,5,FALSE)</f>
        <v>0</v>
      </c>
      <c r="U314">
        <f>VLOOKUP("F"&amp;TEXT(M314,"0"),Punten!$A$2:$E$158,5,FALSE)</f>
        <v>16</v>
      </c>
      <c r="V314">
        <f>SUM(P314:U314)</f>
        <v>16</v>
      </c>
      <c r="W314" t="str">
        <f>N314&amp;A314</f>
        <v>43597B16</v>
      </c>
      <c r="X314">
        <f>IF(F313&lt;&gt;F314,1,X313+1)</f>
        <v>2</v>
      </c>
      <c r="Y314" t="e">
        <f>VLOOKUP(A314,Klasses!$A$2:$B$100,2,FALSE)</f>
        <v>#N/A</v>
      </c>
      <c r="Z314" t="s">
        <v>198</v>
      </c>
      <c r="AA314" t="str">
        <f>F314</f>
        <v>BMXEMOTION TEAM</v>
      </c>
      <c r="AB314" t="str">
        <f>D314</f>
        <v>Arno BRAEKEN</v>
      </c>
    </row>
    <row r="315" spans="1:28" x14ac:dyDescent="0.25">
      <c r="A315" s="4" t="s">
        <v>38</v>
      </c>
      <c r="B315" s="4">
        <v>48603</v>
      </c>
      <c r="C315" s="4" t="s">
        <v>228</v>
      </c>
      <c r="D315" s="4" t="s">
        <v>229</v>
      </c>
      <c r="E315" s="14">
        <v>35250</v>
      </c>
      <c r="F315" s="4" t="s">
        <v>81</v>
      </c>
      <c r="G315" s="4">
        <v>4</v>
      </c>
      <c r="H315" s="4">
        <v>1</v>
      </c>
      <c r="I315" s="4">
        <v>4</v>
      </c>
      <c r="J315" s="4"/>
      <c r="K315" s="4"/>
      <c r="L315" s="4"/>
      <c r="M315" s="4">
        <v>4</v>
      </c>
      <c r="N315" s="5">
        <v>43597</v>
      </c>
      <c r="O315">
        <f>COUNTIF($W$2:$W$5,W315)</f>
        <v>0</v>
      </c>
      <c r="P315">
        <f>VLOOKUP("M"&amp;TEXT(G315,"0"),Punten!$A$1:$E$37,5,FALSE)</f>
        <v>0</v>
      </c>
      <c r="Q315">
        <f>VLOOKUP("M"&amp;TEXT(H315,"0"),Punten!$A$1:$E$37,5,FALSE)</f>
        <v>0</v>
      </c>
      <c r="R315">
        <f>VLOOKUP("M"&amp;TEXT(I315,"0"),Punten!$A$1:$E$37,5,FALSE)</f>
        <v>0</v>
      </c>
      <c r="S315">
        <f>VLOOKUP("K"&amp;TEXT(M315,"0"),Punten!$A$1:$E$37,5,FALSE)</f>
        <v>0</v>
      </c>
      <c r="T315">
        <f>VLOOKUP("H"&amp;TEXT(L315,"0"),Punten!$A$1:$E$37,5,FALSE)</f>
        <v>0</v>
      </c>
      <c r="U315">
        <f>VLOOKUP("F"&amp;TEXT(M315,"0"),Punten!$A$2:$E$158,5,FALSE)</f>
        <v>11</v>
      </c>
      <c r="V315">
        <f>SUM(P315:U315)</f>
        <v>11</v>
      </c>
      <c r="W315" t="str">
        <f>N315&amp;A315</f>
        <v>43597B19</v>
      </c>
      <c r="X315">
        <f>IF(F314&lt;&gt;F315,1,X314+1)</f>
        <v>3</v>
      </c>
      <c r="Y315" t="str">
        <f>VLOOKUP(A315,Klasses!$A$2:$B$100,2,FALSE)</f>
        <v>Boys 19+</v>
      </c>
      <c r="Z315" t="s">
        <v>198</v>
      </c>
      <c r="AA315" t="str">
        <f>F315</f>
        <v>BMXEMOTION TEAM</v>
      </c>
      <c r="AB315" t="str">
        <f>D315</f>
        <v>Jari CAMMANS</v>
      </c>
    </row>
    <row r="316" spans="1:28" x14ac:dyDescent="0.25">
      <c r="A316" s="4" t="s">
        <v>47</v>
      </c>
      <c r="B316" s="4">
        <v>52327</v>
      </c>
      <c r="C316" s="4" t="s">
        <v>79</v>
      </c>
      <c r="D316" s="4" t="s">
        <v>211</v>
      </c>
      <c r="E316" s="14">
        <v>37308</v>
      </c>
      <c r="F316" s="4" t="s">
        <v>81</v>
      </c>
      <c r="G316" s="4">
        <v>2</v>
      </c>
      <c r="H316" s="4">
        <v>2</v>
      </c>
      <c r="I316" s="4">
        <v>4</v>
      </c>
      <c r="J316" s="4"/>
      <c r="K316" s="4"/>
      <c r="L316" s="4">
        <v>3</v>
      </c>
      <c r="M316" s="4">
        <v>5</v>
      </c>
      <c r="N316" s="5">
        <v>43597</v>
      </c>
      <c r="O316">
        <f>COUNTIF($W$2:$W$5,W316)</f>
        <v>0</v>
      </c>
      <c r="P316">
        <f>VLOOKUP("M"&amp;TEXT(G316,"0"),Punten!$A$1:$E$37,5,FALSE)</f>
        <v>0</v>
      </c>
      <c r="Q316">
        <f>VLOOKUP("M"&amp;TEXT(H316,"0"),Punten!$A$1:$E$37,5,FALSE)</f>
        <v>0</v>
      </c>
      <c r="R316">
        <f>VLOOKUP("M"&amp;TEXT(I316,"0"),Punten!$A$1:$E$37,5,FALSE)</f>
        <v>0</v>
      </c>
      <c r="S316">
        <f>VLOOKUP("K"&amp;TEXT(M316,"0"),Punten!$A$1:$E$37,5,FALSE)</f>
        <v>0</v>
      </c>
      <c r="T316">
        <f>VLOOKUP("H"&amp;TEXT(L316,"0"),Punten!$A$1:$E$37,5,FALSE)</f>
        <v>0</v>
      </c>
      <c r="U316">
        <f>VLOOKUP("F"&amp;TEXT(M316,"0"),Punten!$A$2:$E$158,5,FALSE)</f>
        <v>9</v>
      </c>
      <c r="V316">
        <f>SUM(P316:U316)</f>
        <v>9</v>
      </c>
      <c r="W316" t="str">
        <f>N316&amp;A316</f>
        <v>43597D05</v>
      </c>
      <c r="X316">
        <f>IF(F315&lt;&gt;F316,1,X315+1)</f>
        <v>4</v>
      </c>
      <c r="Y316" t="str">
        <f>VLOOKUP(A316,Klasses!$A$2:$B$100,2,FALSE)</f>
        <v>Dames Cruisers</v>
      </c>
      <c r="Z316" t="s">
        <v>198</v>
      </c>
      <c r="AA316" t="str">
        <f>F316</f>
        <v>BMXEMOTION TEAM</v>
      </c>
      <c r="AB316" t="str">
        <f>D316</f>
        <v>Britt BAETENS</v>
      </c>
    </row>
    <row r="317" spans="1:28" x14ac:dyDescent="0.25">
      <c r="A317" s="4" t="s">
        <v>248</v>
      </c>
      <c r="B317" s="4">
        <v>51608</v>
      </c>
      <c r="C317" s="4" t="s">
        <v>97</v>
      </c>
      <c r="D317" s="4" t="s">
        <v>153</v>
      </c>
      <c r="E317" s="14">
        <v>37648</v>
      </c>
      <c r="F317" s="4" t="s">
        <v>105</v>
      </c>
      <c r="G317" s="4">
        <v>6</v>
      </c>
      <c r="H317" s="4">
        <v>1</v>
      </c>
      <c r="I317" s="4">
        <v>2</v>
      </c>
      <c r="J317" s="4"/>
      <c r="K317" s="4"/>
      <c r="L317" s="4"/>
      <c r="M317" s="4">
        <v>3</v>
      </c>
      <c r="N317" s="5">
        <v>43597</v>
      </c>
      <c r="O317">
        <f>COUNTIF($W$2:$W$5,W317)</f>
        <v>0</v>
      </c>
      <c r="P317">
        <f>VLOOKUP("M"&amp;TEXT(G317,"0"),Punten!$A$1:$E$37,5,FALSE)</f>
        <v>0</v>
      </c>
      <c r="Q317">
        <f>VLOOKUP("M"&amp;TEXT(H317,"0"),Punten!$A$1:$E$37,5,FALSE)</f>
        <v>0</v>
      </c>
      <c r="R317">
        <f>VLOOKUP("M"&amp;TEXT(I317,"0"),Punten!$A$1:$E$37,5,FALSE)</f>
        <v>0</v>
      </c>
      <c r="S317">
        <f>VLOOKUP("K"&amp;TEXT(M317,"0"),Punten!$A$1:$E$37,5,FALSE)</f>
        <v>0</v>
      </c>
      <c r="T317">
        <f>VLOOKUP("H"&amp;TEXT(L317,"0"),Punten!$A$1:$E$37,5,FALSE)</f>
        <v>0</v>
      </c>
      <c r="U317">
        <f>VLOOKUP("F"&amp;TEXT(M317,"0"),Punten!$A$2:$E$158,5,FALSE)</f>
        <v>13</v>
      </c>
      <c r="V317">
        <f>SUM(P317:U317)</f>
        <v>13</v>
      </c>
      <c r="W317" t="str">
        <f>N317&amp;A317</f>
        <v>43597B16</v>
      </c>
      <c r="X317">
        <f>IF(F316&lt;&gt;F317,1,X316+1)</f>
        <v>1</v>
      </c>
      <c r="Y317" t="e">
        <f>VLOOKUP(A317,Klasses!$A$2:$B$100,2,FALSE)</f>
        <v>#N/A</v>
      </c>
      <c r="Z317" t="s">
        <v>198</v>
      </c>
      <c r="AA317" t="str">
        <f>F317</f>
        <v>DARE2RACE BMX TEAM</v>
      </c>
      <c r="AB317" t="str">
        <f>D317</f>
        <v>Robbert VAN STAEYEN</v>
      </c>
    </row>
    <row r="318" spans="1:28" x14ac:dyDescent="0.25">
      <c r="A318" s="4" t="s">
        <v>45</v>
      </c>
      <c r="B318" s="4">
        <v>45755</v>
      </c>
      <c r="C318" s="4" t="s">
        <v>209</v>
      </c>
      <c r="D318" s="4" t="s">
        <v>214</v>
      </c>
      <c r="E318" s="14">
        <v>38716</v>
      </c>
      <c r="F318" s="4" t="s">
        <v>105</v>
      </c>
      <c r="G318" s="4">
        <v>4</v>
      </c>
      <c r="H318" s="4">
        <v>4</v>
      </c>
      <c r="I318" s="4">
        <v>3</v>
      </c>
      <c r="J318" s="4"/>
      <c r="K318" s="4"/>
      <c r="L318" s="4"/>
      <c r="M318" s="4">
        <v>5</v>
      </c>
      <c r="N318" s="5">
        <v>43597</v>
      </c>
      <c r="O318">
        <f>COUNTIF($W$2:$W$5,W318)</f>
        <v>0</v>
      </c>
      <c r="P318">
        <f>VLOOKUP("M"&amp;TEXT(G318,"0"),Punten!$A$1:$E$37,5,FALSE)</f>
        <v>0</v>
      </c>
      <c r="Q318">
        <f>VLOOKUP("M"&amp;TEXT(H318,"0"),Punten!$A$1:$E$37,5,FALSE)</f>
        <v>0</v>
      </c>
      <c r="R318">
        <f>VLOOKUP("M"&amp;TEXT(I318,"0"),Punten!$A$1:$E$37,5,FALSE)</f>
        <v>0</v>
      </c>
      <c r="S318">
        <f>VLOOKUP("K"&amp;TEXT(M318,"0"),Punten!$A$1:$E$37,5,FALSE)</f>
        <v>0</v>
      </c>
      <c r="T318">
        <f>VLOOKUP("H"&amp;TEXT(L318,"0"),Punten!$A$1:$E$37,5,FALSE)</f>
        <v>0</v>
      </c>
      <c r="U318">
        <f>VLOOKUP("F"&amp;TEXT(M318,"0"),Punten!$A$2:$E$158,5,FALSE)</f>
        <v>9</v>
      </c>
      <c r="V318">
        <f>SUM(P318:U318)</f>
        <v>9</v>
      </c>
      <c r="W318" t="str">
        <f>N318&amp;A318</f>
        <v>43597G13</v>
      </c>
      <c r="X318">
        <f>IF(F317&lt;&gt;F318,1,X317+1)</f>
        <v>2</v>
      </c>
      <c r="Y318" t="str">
        <f>VLOOKUP(A318,Klasses!$A$2:$B$100,2,FALSE)</f>
        <v>Girls 13/14</v>
      </c>
      <c r="Z318" t="s">
        <v>198</v>
      </c>
      <c r="AA318" t="str">
        <f>F318</f>
        <v>DARE2RACE BMX TEAM</v>
      </c>
      <c r="AB318" t="str">
        <f>D318</f>
        <v>Merel VAN GASTEL</v>
      </c>
    </row>
    <row r="319" spans="1:28" x14ac:dyDescent="0.25">
      <c r="A319" s="4" t="s">
        <v>46</v>
      </c>
      <c r="B319" s="4">
        <v>45791</v>
      </c>
      <c r="C319" s="4" t="s">
        <v>102</v>
      </c>
      <c r="D319" s="4" t="s">
        <v>215</v>
      </c>
      <c r="E319" s="14">
        <v>37134</v>
      </c>
      <c r="F319" s="4" t="s">
        <v>105</v>
      </c>
      <c r="G319" s="4">
        <v>3</v>
      </c>
      <c r="H319" s="4">
        <v>1</v>
      </c>
      <c r="I319" s="4">
        <v>3</v>
      </c>
      <c r="J319" s="4"/>
      <c r="K319" s="4"/>
      <c r="L319" s="4">
        <v>4</v>
      </c>
      <c r="M319" s="4">
        <v>7</v>
      </c>
      <c r="N319" s="5">
        <v>43597</v>
      </c>
      <c r="O319">
        <f>COUNTIF($W$2:$W$5,W319)</f>
        <v>0</v>
      </c>
      <c r="P319">
        <f>VLOOKUP("M"&amp;TEXT(G319,"0"),Punten!$A$1:$E$37,5,FALSE)</f>
        <v>0</v>
      </c>
      <c r="Q319">
        <f>VLOOKUP("M"&amp;TEXT(H319,"0"),Punten!$A$1:$E$37,5,FALSE)</f>
        <v>0</v>
      </c>
      <c r="R319">
        <f>VLOOKUP("M"&amp;TEXT(I319,"0"),Punten!$A$1:$E$37,5,FALSE)</f>
        <v>0</v>
      </c>
      <c r="S319">
        <f>VLOOKUP("K"&amp;TEXT(M319,"0"),Punten!$A$1:$E$37,5,FALSE)</f>
        <v>0</v>
      </c>
      <c r="T319">
        <f>VLOOKUP("H"&amp;TEXT(L319,"0"),Punten!$A$1:$E$37,5,FALSE)</f>
        <v>0</v>
      </c>
      <c r="U319">
        <f>VLOOKUP("F"&amp;TEXT(M319,"0"),Punten!$A$2:$E$158,5,FALSE)</f>
        <v>6</v>
      </c>
      <c r="V319">
        <f>SUM(P319:U319)</f>
        <v>6</v>
      </c>
      <c r="W319" t="str">
        <f>N319&amp;A319</f>
        <v>43597G15</v>
      </c>
      <c r="X319">
        <f>IF(F318&lt;&gt;F319,1,X318+1)</f>
        <v>3</v>
      </c>
      <c r="Y319" t="str">
        <f>VLOOKUP(A319,Klasses!$A$2:$B$100,2,FALSE)</f>
        <v>Girls 15+</v>
      </c>
      <c r="Z319" t="s">
        <v>198</v>
      </c>
      <c r="AA319" t="str">
        <f>F319</f>
        <v>DARE2RACE BMX TEAM</v>
      </c>
      <c r="AB319" t="str">
        <f>D319</f>
        <v>Julie HEUSEQUIN</v>
      </c>
    </row>
    <row r="320" spans="1:28" x14ac:dyDescent="0.25">
      <c r="A320" s="4" t="s">
        <v>42</v>
      </c>
      <c r="B320" s="4">
        <v>45759</v>
      </c>
      <c r="C320" s="4" t="s">
        <v>99</v>
      </c>
      <c r="D320" s="4" t="s">
        <v>130</v>
      </c>
      <c r="E320" s="14">
        <v>38986</v>
      </c>
      <c r="F320" s="4" t="s">
        <v>105</v>
      </c>
      <c r="G320" s="4">
        <v>1</v>
      </c>
      <c r="H320" s="4">
        <v>2</v>
      </c>
      <c r="I320" s="4">
        <v>2</v>
      </c>
      <c r="J320" s="4"/>
      <c r="K320" s="4">
        <v>4</v>
      </c>
      <c r="L320" s="4">
        <v>5</v>
      </c>
      <c r="M320" s="4"/>
      <c r="N320" s="5">
        <v>43597</v>
      </c>
      <c r="O320">
        <f>COUNTIF($W$2:$W$5,W320)</f>
        <v>0</v>
      </c>
      <c r="P320">
        <f>VLOOKUP("M"&amp;TEXT(G320,"0"),Punten!$A$1:$E$37,5,FALSE)</f>
        <v>0</v>
      </c>
      <c r="Q320">
        <f>VLOOKUP("M"&amp;TEXT(H320,"0"),Punten!$A$1:$E$37,5,FALSE)</f>
        <v>0</v>
      </c>
      <c r="R320">
        <f>VLOOKUP("M"&amp;TEXT(I320,"0"),Punten!$A$1:$E$37,5,FALSE)</f>
        <v>0</v>
      </c>
      <c r="S320">
        <f>VLOOKUP("K"&amp;TEXT(M320,"0"),Punten!$A$1:$E$37,5,FALSE)</f>
        <v>0</v>
      </c>
      <c r="T320">
        <f>VLOOKUP("H"&amp;TEXT(L320,"0"),Punten!$A$1:$E$37,5,FALSE)</f>
        <v>0</v>
      </c>
      <c r="U320">
        <f>VLOOKUP("F"&amp;TEXT(M320,"0"),Punten!$A$2:$E$158,5,FALSE)</f>
        <v>0</v>
      </c>
      <c r="V320">
        <f>SUM(P320:U320)</f>
        <v>0</v>
      </c>
      <c r="W320" t="str">
        <f>N320&amp;A320</f>
        <v>43597B13</v>
      </c>
      <c r="X320">
        <f>IF(F319&lt;&gt;F320,1,X319+1)</f>
        <v>4</v>
      </c>
      <c r="Y320" t="str">
        <f>VLOOKUP(A320,Klasses!$A$2:$B$100,2,FALSE)</f>
        <v>Boys 13</v>
      </c>
      <c r="Z320" t="s">
        <v>198</v>
      </c>
      <c r="AA320" t="str">
        <f>F320</f>
        <v>DARE2RACE BMX TEAM</v>
      </c>
      <c r="AB320" t="str">
        <f>D320</f>
        <v>Senne VERELST</v>
      </c>
    </row>
    <row r="321" spans="1:28" x14ac:dyDescent="0.25">
      <c r="A321" s="4" t="s">
        <v>49</v>
      </c>
      <c r="B321" s="4">
        <v>56834</v>
      </c>
      <c r="C321" s="4" t="s">
        <v>90</v>
      </c>
      <c r="D321" s="4" t="s">
        <v>91</v>
      </c>
      <c r="E321" s="14">
        <v>32739</v>
      </c>
      <c r="F321" s="4" t="s">
        <v>92</v>
      </c>
      <c r="G321" s="4">
        <v>2</v>
      </c>
      <c r="H321" s="4">
        <v>2</v>
      </c>
      <c r="I321" s="4">
        <v>2</v>
      </c>
      <c r="J321" s="4"/>
      <c r="K321" s="4"/>
      <c r="L321" s="4"/>
      <c r="M321" s="4">
        <v>1</v>
      </c>
      <c r="N321" s="5">
        <v>43597</v>
      </c>
      <c r="O321">
        <f>COUNTIF($W$2:$W$5,W321)</f>
        <v>0</v>
      </c>
      <c r="P321">
        <f>VLOOKUP("M"&amp;TEXT(G321,"0"),Punten!$A$1:$E$37,5,FALSE)</f>
        <v>0</v>
      </c>
      <c r="Q321">
        <f>VLOOKUP("M"&amp;TEXT(H321,"0"),Punten!$A$1:$E$37,5,FALSE)</f>
        <v>0</v>
      </c>
      <c r="R321">
        <f>VLOOKUP("M"&amp;TEXT(I321,"0"),Punten!$A$1:$E$37,5,FALSE)</f>
        <v>0</v>
      </c>
      <c r="S321">
        <f>VLOOKUP("K"&amp;TEXT(M321,"0"),Punten!$A$1:$E$37,5,FALSE)</f>
        <v>0</v>
      </c>
      <c r="T321">
        <f>VLOOKUP("H"&amp;TEXT(L321,"0"),Punten!$A$1:$E$37,5,FALSE)</f>
        <v>0</v>
      </c>
      <c r="U321">
        <f>VLOOKUP("F"&amp;TEXT(M321,"0"),Punten!$A$2:$E$158,5,FALSE)</f>
        <v>20</v>
      </c>
      <c r="V321">
        <f>SUM(P321:U321)</f>
        <v>20</v>
      </c>
      <c r="W321" t="str">
        <f>N321&amp;A321</f>
        <v>43597C30</v>
      </c>
      <c r="X321">
        <f>IF(F320&lt;&gt;F321,1,X320+1)</f>
        <v>1</v>
      </c>
      <c r="Y321" t="str">
        <f>VLOOKUP(A321,Klasses!$A$2:$B$100,2,FALSE)</f>
        <v>Cruisers 30-39 jaar</v>
      </c>
      <c r="Z321" t="s">
        <v>198</v>
      </c>
      <c r="AA321" t="str">
        <f>F321</f>
        <v>FRITS BMX BELGIUM</v>
      </c>
      <c r="AB321" t="str">
        <f>D321</f>
        <v>Stijn STRACKX</v>
      </c>
    </row>
    <row r="322" spans="1:28" x14ac:dyDescent="0.25">
      <c r="A322" s="4" t="s">
        <v>45</v>
      </c>
      <c r="B322" s="4">
        <v>48043</v>
      </c>
      <c r="C322" s="4" t="s">
        <v>113</v>
      </c>
      <c r="D322" s="4" t="s">
        <v>172</v>
      </c>
      <c r="E322" s="14">
        <v>38697</v>
      </c>
      <c r="F322" s="4" t="s">
        <v>92</v>
      </c>
      <c r="G322" s="4">
        <v>1</v>
      </c>
      <c r="H322" s="4">
        <v>1</v>
      </c>
      <c r="I322" s="4">
        <v>2</v>
      </c>
      <c r="J322" s="4"/>
      <c r="K322" s="4"/>
      <c r="L322" s="4"/>
      <c r="M322" s="4">
        <v>2</v>
      </c>
      <c r="N322" s="5">
        <v>43597</v>
      </c>
      <c r="O322">
        <f>COUNTIF($W$2:$W$5,W322)</f>
        <v>0</v>
      </c>
      <c r="P322">
        <f>VLOOKUP("M"&amp;TEXT(G322,"0"),Punten!$A$1:$E$37,5,FALSE)</f>
        <v>0</v>
      </c>
      <c r="Q322">
        <f>VLOOKUP("M"&amp;TEXT(H322,"0"),Punten!$A$1:$E$37,5,FALSE)</f>
        <v>0</v>
      </c>
      <c r="R322">
        <f>VLOOKUP("M"&amp;TEXT(I322,"0"),Punten!$A$1:$E$37,5,FALSE)</f>
        <v>0</v>
      </c>
      <c r="S322">
        <f>VLOOKUP("K"&amp;TEXT(M322,"0"),Punten!$A$1:$E$37,5,FALSE)</f>
        <v>0</v>
      </c>
      <c r="T322">
        <f>VLOOKUP("H"&amp;TEXT(L322,"0"),Punten!$A$1:$E$37,5,FALSE)</f>
        <v>0</v>
      </c>
      <c r="U322">
        <f>VLOOKUP("F"&amp;TEXT(M322,"0"),Punten!$A$2:$E$158,5,FALSE)</f>
        <v>16</v>
      </c>
      <c r="V322">
        <f>SUM(P322:U322)</f>
        <v>16</v>
      </c>
      <c r="W322" t="str">
        <f>N322&amp;A322</f>
        <v>43597G13</v>
      </c>
      <c r="X322">
        <f>IF(F321&lt;&gt;F322,1,X321+1)</f>
        <v>2</v>
      </c>
      <c r="Y322" t="str">
        <f>VLOOKUP(A322,Klasses!$A$2:$B$100,2,FALSE)</f>
        <v>Girls 13/14</v>
      </c>
      <c r="Z322" t="s">
        <v>198</v>
      </c>
      <c r="AA322" t="str">
        <f>F322</f>
        <v>FRITS BMX BELGIUM</v>
      </c>
      <c r="AB322" t="str">
        <f>D322</f>
        <v>Britt HUYBRECHTS</v>
      </c>
    </row>
    <row r="323" spans="1:28" x14ac:dyDescent="0.25">
      <c r="A323" s="4" t="s">
        <v>42</v>
      </c>
      <c r="B323" s="4">
        <v>48036</v>
      </c>
      <c r="C323" s="4" t="s">
        <v>74</v>
      </c>
      <c r="D323" s="4" t="s">
        <v>134</v>
      </c>
      <c r="E323" s="14">
        <v>38812</v>
      </c>
      <c r="F323" s="4" t="s">
        <v>92</v>
      </c>
      <c r="G323" s="4">
        <v>2</v>
      </c>
      <c r="H323" s="4">
        <v>2</v>
      </c>
      <c r="I323" s="4">
        <v>1</v>
      </c>
      <c r="J323" s="4"/>
      <c r="K323" s="4">
        <v>1</v>
      </c>
      <c r="L323" s="4">
        <v>4</v>
      </c>
      <c r="M323" s="4">
        <v>5</v>
      </c>
      <c r="N323" s="5">
        <v>43597</v>
      </c>
      <c r="O323">
        <f>COUNTIF($W$2:$W$5,W323)</f>
        <v>0</v>
      </c>
      <c r="P323">
        <f>VLOOKUP("M"&amp;TEXT(G323,"0"),Punten!$A$1:$E$37,5,FALSE)</f>
        <v>0</v>
      </c>
      <c r="Q323">
        <f>VLOOKUP("M"&amp;TEXT(H323,"0"),Punten!$A$1:$E$37,5,FALSE)</f>
        <v>0</v>
      </c>
      <c r="R323">
        <f>VLOOKUP("M"&amp;TEXT(I323,"0"),Punten!$A$1:$E$37,5,FALSE)</f>
        <v>0</v>
      </c>
      <c r="S323">
        <f>VLOOKUP("K"&amp;TEXT(M323,"0"),Punten!$A$1:$E$37,5,FALSE)</f>
        <v>0</v>
      </c>
      <c r="T323">
        <f>VLOOKUP("H"&amp;TEXT(L323,"0"),Punten!$A$1:$E$37,5,FALSE)</f>
        <v>0</v>
      </c>
      <c r="U323">
        <f>VLOOKUP("F"&amp;TEXT(M323,"0"),Punten!$A$2:$E$158,5,FALSE)</f>
        <v>9</v>
      </c>
      <c r="V323">
        <f>SUM(P323:U323)</f>
        <v>9</v>
      </c>
      <c r="W323" t="str">
        <f>N323&amp;A323</f>
        <v>43597B13</v>
      </c>
      <c r="X323">
        <f>IF(F322&lt;&gt;F323,1,X322+1)</f>
        <v>3</v>
      </c>
      <c r="Y323" t="str">
        <f>VLOOKUP(A323,Klasses!$A$2:$B$100,2,FALSE)</f>
        <v>Boys 13</v>
      </c>
      <c r="Z323" t="s">
        <v>198</v>
      </c>
      <c r="AA323" t="str">
        <f>F323</f>
        <v>FRITS BMX BELGIUM</v>
      </c>
      <c r="AB323" t="str">
        <f>D323</f>
        <v>Yeno VINGERHOETS</v>
      </c>
    </row>
    <row r="324" spans="1:28" x14ac:dyDescent="0.25">
      <c r="A324" s="4" t="s">
        <v>38</v>
      </c>
      <c r="B324" s="4">
        <v>45773</v>
      </c>
      <c r="C324" s="4" t="s">
        <v>67</v>
      </c>
      <c r="D324" s="4" t="s">
        <v>202</v>
      </c>
      <c r="E324" s="14">
        <v>35360</v>
      </c>
      <c r="F324" s="4" t="s">
        <v>92</v>
      </c>
      <c r="G324" s="4">
        <v>4</v>
      </c>
      <c r="H324" s="4">
        <v>3</v>
      </c>
      <c r="I324" s="4">
        <v>2</v>
      </c>
      <c r="J324" s="4"/>
      <c r="K324" s="4"/>
      <c r="L324" s="4"/>
      <c r="M324" s="4">
        <v>7</v>
      </c>
      <c r="N324" s="5">
        <v>43597</v>
      </c>
      <c r="O324">
        <f>COUNTIF($W$2:$W$5,W324)</f>
        <v>0</v>
      </c>
      <c r="P324">
        <f>VLOOKUP("M"&amp;TEXT(G324,"0"),Punten!$A$1:$E$37,5,FALSE)</f>
        <v>0</v>
      </c>
      <c r="Q324">
        <f>VLOOKUP("M"&amp;TEXT(H324,"0"),Punten!$A$1:$E$37,5,FALSE)</f>
        <v>0</v>
      </c>
      <c r="R324">
        <f>VLOOKUP("M"&amp;TEXT(I324,"0"),Punten!$A$1:$E$37,5,FALSE)</f>
        <v>0</v>
      </c>
      <c r="S324">
        <f>VLOOKUP("K"&amp;TEXT(M324,"0"),Punten!$A$1:$E$37,5,FALSE)</f>
        <v>0</v>
      </c>
      <c r="T324">
        <f>VLOOKUP("H"&amp;TEXT(L324,"0"),Punten!$A$1:$E$37,5,FALSE)</f>
        <v>0</v>
      </c>
      <c r="U324">
        <f>VLOOKUP("F"&amp;TEXT(M324,"0"),Punten!$A$2:$E$158,5,FALSE)</f>
        <v>6</v>
      </c>
      <c r="V324">
        <f>SUM(P324:U324)</f>
        <v>6</v>
      </c>
      <c r="W324" t="str">
        <f>N324&amp;A324</f>
        <v>43597B19</v>
      </c>
      <c r="X324">
        <f>IF(F323&lt;&gt;F324,1,X323+1)</f>
        <v>4</v>
      </c>
      <c r="Y324" t="str">
        <f>VLOOKUP(A324,Klasses!$A$2:$B$100,2,FALSE)</f>
        <v>Boys 19+</v>
      </c>
      <c r="Z324" t="s">
        <v>198</v>
      </c>
      <c r="AA324" t="str">
        <f>F324</f>
        <v>FRITS BMX BELGIUM</v>
      </c>
      <c r="AB324" t="str">
        <f>D324</f>
        <v>Seppe BEIJENS</v>
      </c>
    </row>
    <row r="325" spans="1:28" x14ac:dyDescent="0.25">
      <c r="A325" s="4" t="s">
        <v>72</v>
      </c>
      <c r="B325" s="4">
        <v>47036</v>
      </c>
      <c r="C325" s="4" t="s">
        <v>210</v>
      </c>
      <c r="D325" s="4" t="s">
        <v>85</v>
      </c>
      <c r="E325" s="14">
        <v>36387</v>
      </c>
      <c r="F325" s="4" t="s">
        <v>86</v>
      </c>
      <c r="G325" s="4">
        <v>3</v>
      </c>
      <c r="H325" s="4">
        <v>3</v>
      </c>
      <c r="I325" s="4">
        <v>3</v>
      </c>
      <c r="J325" s="4"/>
      <c r="K325" s="4"/>
      <c r="L325" s="4"/>
      <c r="M325" s="4">
        <v>4</v>
      </c>
      <c r="N325" s="5">
        <v>43597</v>
      </c>
      <c r="O325">
        <f>COUNTIF($W$2:$W$5,W325)</f>
        <v>0</v>
      </c>
      <c r="P325">
        <f>VLOOKUP("M"&amp;TEXT(G325,"0"),Punten!$A$1:$E$37,5,FALSE)</f>
        <v>0</v>
      </c>
      <c r="Q325">
        <f>VLOOKUP("M"&amp;TEXT(H325,"0"),Punten!$A$1:$E$37,5,FALSE)</f>
        <v>0</v>
      </c>
      <c r="R325">
        <f>VLOOKUP("M"&amp;TEXT(I325,"0"),Punten!$A$1:$E$37,5,FALSE)</f>
        <v>0</v>
      </c>
      <c r="S325">
        <f>VLOOKUP("K"&amp;TEXT(M325,"0"),Punten!$A$1:$E$37,5,FALSE)</f>
        <v>0</v>
      </c>
      <c r="T325">
        <f>VLOOKUP("H"&amp;TEXT(L325,"0"),Punten!$A$1:$E$37,5,FALSE)</f>
        <v>0</v>
      </c>
      <c r="U325">
        <f>VLOOKUP("F"&amp;TEXT(M325,"0"),Punten!$A$2:$E$158,5,FALSE)</f>
        <v>11</v>
      </c>
      <c r="V325">
        <f>SUM(P325:U325)</f>
        <v>11</v>
      </c>
      <c r="W325" t="str">
        <f>N325&amp;A325</f>
        <v>43597C29</v>
      </c>
      <c r="X325">
        <f>IF(F324&lt;&gt;F325,1,X324+1)</f>
        <v>1</v>
      </c>
      <c r="Y325" t="str">
        <f>VLOOKUP(A325,Klasses!$A$2:$B$100,2,FALSE)</f>
        <v>Cruisers 17-29 jaar</v>
      </c>
      <c r="Z325" t="s">
        <v>198</v>
      </c>
      <c r="AA325" t="str">
        <f>F325</f>
        <v>HARO-BMX4LIFE TEAM</v>
      </c>
      <c r="AB325" t="str">
        <f>D325</f>
        <v>Brent VANHOOF</v>
      </c>
    </row>
    <row r="326" spans="1:28" x14ac:dyDescent="0.25">
      <c r="A326" s="4" t="s">
        <v>38</v>
      </c>
      <c r="B326" s="4">
        <v>52994</v>
      </c>
      <c r="C326" s="4" t="s">
        <v>188</v>
      </c>
      <c r="D326" s="4" t="s">
        <v>233</v>
      </c>
      <c r="E326" s="14">
        <v>34968</v>
      </c>
      <c r="F326" s="4" t="s">
        <v>86</v>
      </c>
      <c r="G326" s="4">
        <v>3</v>
      </c>
      <c r="H326" s="4">
        <v>5</v>
      </c>
      <c r="I326" s="4">
        <v>1</v>
      </c>
      <c r="J326" s="4"/>
      <c r="K326" s="4"/>
      <c r="L326" s="4"/>
      <c r="M326" s="4">
        <v>5</v>
      </c>
      <c r="N326" s="5">
        <v>43597</v>
      </c>
      <c r="O326">
        <f>COUNTIF($W$2:$W$5,W326)</f>
        <v>0</v>
      </c>
      <c r="P326">
        <f>VLOOKUP("M"&amp;TEXT(G326,"0"),Punten!$A$1:$E$37,5,FALSE)</f>
        <v>0</v>
      </c>
      <c r="Q326">
        <f>VLOOKUP("M"&amp;TEXT(H326,"0"),Punten!$A$1:$E$37,5,FALSE)</f>
        <v>0</v>
      </c>
      <c r="R326">
        <f>VLOOKUP("M"&amp;TEXT(I326,"0"),Punten!$A$1:$E$37,5,FALSE)</f>
        <v>0</v>
      </c>
      <c r="S326">
        <f>VLOOKUP("K"&amp;TEXT(M326,"0"),Punten!$A$1:$E$37,5,FALSE)</f>
        <v>0</v>
      </c>
      <c r="T326">
        <f>VLOOKUP("H"&amp;TEXT(L326,"0"),Punten!$A$1:$E$37,5,FALSE)</f>
        <v>0</v>
      </c>
      <c r="U326">
        <f>VLOOKUP("F"&amp;TEXT(M326,"0"),Punten!$A$2:$E$158,5,FALSE)</f>
        <v>9</v>
      </c>
      <c r="V326">
        <f>SUM(P326:U326)</f>
        <v>9</v>
      </c>
      <c r="W326" t="str">
        <f>N326&amp;A326</f>
        <v>43597B19</v>
      </c>
      <c r="X326">
        <f>IF(F325&lt;&gt;F326,1,X325+1)</f>
        <v>2</v>
      </c>
      <c r="Y326" t="str">
        <f>VLOOKUP(A326,Klasses!$A$2:$B$100,2,FALSE)</f>
        <v>Boys 19+</v>
      </c>
      <c r="Z326" t="s">
        <v>198</v>
      </c>
      <c r="AA326" t="str">
        <f>F326</f>
        <v>HARO-BMX4LIFE TEAM</v>
      </c>
      <c r="AB326" t="str">
        <f>D326</f>
        <v>Seppe GORRENS</v>
      </c>
    </row>
    <row r="327" spans="1:28" x14ac:dyDescent="0.25">
      <c r="A327" s="4" t="s">
        <v>40</v>
      </c>
      <c r="B327" s="4">
        <v>47042</v>
      </c>
      <c r="C327" s="4" t="s">
        <v>87</v>
      </c>
      <c r="D327" s="4" t="s">
        <v>149</v>
      </c>
      <c r="E327" s="14">
        <v>38037</v>
      </c>
      <c r="F327" s="4" t="s">
        <v>86</v>
      </c>
      <c r="G327" s="4">
        <v>1</v>
      </c>
      <c r="H327" s="4">
        <v>4</v>
      </c>
      <c r="I327" s="4">
        <v>1</v>
      </c>
      <c r="J327" s="4"/>
      <c r="K327" s="4"/>
      <c r="L327" s="4">
        <v>2</v>
      </c>
      <c r="M327" s="4">
        <v>7</v>
      </c>
      <c r="N327" s="5">
        <v>43597</v>
      </c>
      <c r="O327">
        <f>COUNTIF($W$2:$W$5,W327)</f>
        <v>0</v>
      </c>
      <c r="P327">
        <f>VLOOKUP("M"&amp;TEXT(G327,"0"),Punten!$A$1:$E$37,5,FALSE)</f>
        <v>0</v>
      </c>
      <c r="Q327">
        <f>VLOOKUP("M"&amp;TEXT(H327,"0"),Punten!$A$1:$E$37,5,FALSE)</f>
        <v>0</v>
      </c>
      <c r="R327">
        <f>VLOOKUP("M"&amp;TEXT(I327,"0"),Punten!$A$1:$E$37,5,FALSE)</f>
        <v>0</v>
      </c>
      <c r="S327">
        <f>VLOOKUP("K"&amp;TEXT(M327,"0"),Punten!$A$1:$E$37,5,FALSE)</f>
        <v>0</v>
      </c>
      <c r="T327">
        <f>VLOOKUP("H"&amp;TEXT(L327,"0"),Punten!$A$1:$E$37,5,FALSE)</f>
        <v>0</v>
      </c>
      <c r="U327">
        <f>VLOOKUP("F"&amp;TEXT(M327,"0"),Punten!$A$2:$E$158,5,FALSE)</f>
        <v>6</v>
      </c>
      <c r="V327">
        <f>SUM(P327:U327)</f>
        <v>6</v>
      </c>
      <c r="W327" t="str">
        <f>N327&amp;A327</f>
        <v>43597B15</v>
      </c>
      <c r="X327">
        <f>IF(F326&lt;&gt;F327,1,X326+1)</f>
        <v>3</v>
      </c>
      <c r="Y327" t="str">
        <f>VLOOKUP(A327,Klasses!$A$2:$B$100,2,FALSE)</f>
        <v>Boys 15/16</v>
      </c>
      <c r="Z327" t="s">
        <v>198</v>
      </c>
      <c r="AA327" t="str">
        <f>F327</f>
        <v>HARO-BMX4LIFE TEAM</v>
      </c>
      <c r="AB327" t="str">
        <f>D327</f>
        <v>Luka VAN STEENBERGEN</v>
      </c>
    </row>
    <row r="328" spans="1:28" x14ac:dyDescent="0.25">
      <c r="A328" s="4" t="s">
        <v>248</v>
      </c>
      <c r="B328" s="4">
        <v>45763</v>
      </c>
      <c r="C328" s="4" t="s">
        <v>146</v>
      </c>
      <c r="D328" s="4" t="s">
        <v>152</v>
      </c>
      <c r="E328" s="14">
        <v>37759</v>
      </c>
      <c r="F328" s="4" t="s">
        <v>86</v>
      </c>
      <c r="G328" s="4">
        <v>5</v>
      </c>
      <c r="H328" s="4">
        <v>5</v>
      </c>
      <c r="I328" s="4">
        <v>5</v>
      </c>
      <c r="J328" s="4"/>
      <c r="K328" s="4"/>
      <c r="L328" s="4"/>
      <c r="M328" s="4"/>
      <c r="N328" s="5">
        <v>43597</v>
      </c>
      <c r="O328">
        <f>COUNTIF($W$2:$W$5,W328)</f>
        <v>0</v>
      </c>
      <c r="P328">
        <f>VLOOKUP("M"&amp;TEXT(G328,"0"),Punten!$A$1:$E$37,5,FALSE)</f>
        <v>0</v>
      </c>
      <c r="Q328">
        <f>VLOOKUP("M"&amp;TEXT(H328,"0"),Punten!$A$1:$E$37,5,FALSE)</f>
        <v>0</v>
      </c>
      <c r="R328">
        <f>VLOOKUP("M"&amp;TEXT(I328,"0"),Punten!$A$1:$E$37,5,FALSE)</f>
        <v>0</v>
      </c>
      <c r="S328">
        <f>VLOOKUP("K"&amp;TEXT(M328,"0"),Punten!$A$1:$E$37,5,FALSE)</f>
        <v>0</v>
      </c>
      <c r="T328">
        <f>VLOOKUP("H"&amp;TEXT(L328,"0"),Punten!$A$1:$E$37,5,FALSE)</f>
        <v>0</v>
      </c>
      <c r="U328">
        <f>VLOOKUP("F"&amp;TEXT(M328,"0"),Punten!$A$2:$E$158,5,FALSE)</f>
        <v>0</v>
      </c>
      <c r="V328">
        <f>SUM(P328:U328)</f>
        <v>0</v>
      </c>
      <c r="W328" t="str">
        <f>N328&amp;A328</f>
        <v>43597B16</v>
      </c>
      <c r="X328">
        <f>IF(F327&lt;&gt;F328,1,X327+1)</f>
        <v>4</v>
      </c>
      <c r="Y328" t="e">
        <f>VLOOKUP(A328,Klasses!$A$2:$B$100,2,FALSE)</f>
        <v>#N/A</v>
      </c>
      <c r="Z328" t="s">
        <v>198</v>
      </c>
      <c r="AA328" t="str">
        <f>F328</f>
        <v>HARO-BMX4LIFE TEAM</v>
      </c>
      <c r="AB328" t="str">
        <f>D328</f>
        <v>Mattheo HANNES</v>
      </c>
    </row>
    <row r="329" spans="1:28" x14ac:dyDescent="0.25">
      <c r="A329" s="4" t="s">
        <v>72</v>
      </c>
      <c r="B329" s="4">
        <v>56381</v>
      </c>
      <c r="C329" s="4" t="s">
        <v>225</v>
      </c>
      <c r="D329" s="4" t="s">
        <v>78</v>
      </c>
      <c r="E329" s="14">
        <v>36393</v>
      </c>
      <c r="F329" s="4" t="s">
        <v>77</v>
      </c>
      <c r="G329" s="4">
        <v>1</v>
      </c>
      <c r="H329" s="4">
        <v>1</v>
      </c>
      <c r="I329" s="4">
        <v>1</v>
      </c>
      <c r="J329" s="4"/>
      <c r="K329" s="4"/>
      <c r="L329" s="4"/>
      <c r="M329" s="4">
        <v>2</v>
      </c>
      <c r="N329" s="5">
        <v>43597</v>
      </c>
      <c r="O329">
        <f>COUNTIF($W$2:$W$5,W329)</f>
        <v>0</v>
      </c>
      <c r="P329">
        <f>VLOOKUP("M"&amp;TEXT(G329,"0"),Punten!$A$1:$E$37,5,FALSE)</f>
        <v>0</v>
      </c>
      <c r="Q329">
        <f>VLOOKUP("M"&amp;TEXT(H329,"0"),Punten!$A$1:$E$37,5,FALSE)</f>
        <v>0</v>
      </c>
      <c r="R329">
        <f>VLOOKUP("M"&amp;TEXT(I329,"0"),Punten!$A$1:$E$37,5,FALSE)</f>
        <v>0</v>
      </c>
      <c r="S329">
        <f>VLOOKUP("K"&amp;TEXT(M329,"0"),Punten!$A$1:$E$37,5,FALSE)</f>
        <v>0</v>
      </c>
      <c r="T329">
        <f>VLOOKUP("H"&amp;TEXT(L329,"0"),Punten!$A$1:$E$37,5,FALSE)</f>
        <v>0</v>
      </c>
      <c r="U329">
        <f>VLOOKUP("F"&amp;TEXT(M329,"0"),Punten!$A$2:$E$158,5,FALSE)</f>
        <v>16</v>
      </c>
      <c r="V329">
        <f>SUM(P329:U329)</f>
        <v>16</v>
      </c>
      <c r="W329" t="str">
        <f>N329&amp;A329</f>
        <v>43597C29</v>
      </c>
      <c r="X329">
        <f>IF(F328&lt;&gt;F329,1,X328+1)</f>
        <v>1</v>
      </c>
      <c r="Y329" t="str">
        <f>VLOOKUP(A329,Klasses!$A$2:$B$100,2,FALSE)</f>
        <v>Cruisers 17-29 jaar</v>
      </c>
      <c r="Z329" t="s">
        <v>198</v>
      </c>
      <c r="AA329" t="str">
        <f>F329</f>
        <v>ICE FACTORY BELGIUM</v>
      </c>
      <c r="AB329" t="str">
        <f>D329</f>
        <v>Dennis STEEMANS</v>
      </c>
    </row>
    <row r="330" spans="1:28" x14ac:dyDescent="0.25">
      <c r="A330" s="4" t="s">
        <v>65</v>
      </c>
      <c r="B330" s="4">
        <v>45784</v>
      </c>
      <c r="C330" s="4" t="s">
        <v>182</v>
      </c>
      <c r="D330" s="4" t="s">
        <v>234</v>
      </c>
      <c r="E330" s="14">
        <v>36584</v>
      </c>
      <c r="F330" s="4" t="s">
        <v>77</v>
      </c>
      <c r="G330" s="4">
        <v>4</v>
      </c>
      <c r="H330" s="4">
        <v>2</v>
      </c>
      <c r="I330" s="4">
        <v>5</v>
      </c>
      <c r="J330" s="4"/>
      <c r="K330" s="4"/>
      <c r="L330" s="4"/>
      <c r="M330" s="4">
        <v>6</v>
      </c>
      <c r="N330" s="5">
        <v>43597</v>
      </c>
      <c r="O330">
        <f>COUNTIF($W$2:$W$5,W330)</f>
        <v>0</v>
      </c>
      <c r="P330">
        <f>VLOOKUP("M"&amp;TEXT(G330,"0"),Punten!$A$1:$E$37,5,FALSE)</f>
        <v>0</v>
      </c>
      <c r="Q330">
        <f>VLOOKUP("M"&amp;TEXT(H330,"0"),Punten!$A$1:$E$37,5,FALSE)</f>
        <v>0</v>
      </c>
      <c r="R330">
        <f>VLOOKUP("M"&amp;TEXT(I330,"0"),Punten!$A$1:$E$37,5,FALSE)</f>
        <v>0</v>
      </c>
      <c r="S330">
        <f>VLOOKUP("K"&amp;TEXT(M330,"0"),Punten!$A$1:$E$37,5,FALSE)</f>
        <v>0</v>
      </c>
      <c r="T330">
        <f>VLOOKUP("H"&amp;TEXT(L330,"0"),Punten!$A$1:$E$37,5,FALSE)</f>
        <v>0</v>
      </c>
      <c r="U330">
        <f>VLOOKUP("F"&amp;TEXT(M330,"0"),Punten!$A$2:$E$158,5,FALSE)</f>
        <v>7</v>
      </c>
      <c r="V330">
        <f>SUM(P330:U330)</f>
        <v>7</v>
      </c>
      <c r="W330" t="str">
        <f>N330&amp;A330</f>
        <v>43597ME</v>
      </c>
      <c r="X330">
        <f>IF(F329&lt;&gt;F330,1,X329+1)</f>
        <v>2</v>
      </c>
      <c r="Y330" t="str">
        <f>VLOOKUP(A330,Klasses!$A$2:$B$100,2,FALSE)</f>
        <v>Men Elite</v>
      </c>
      <c r="Z330" t="s">
        <v>198</v>
      </c>
      <c r="AA330" t="str">
        <f>F330</f>
        <v>ICE FACTORY BELGIUM</v>
      </c>
      <c r="AB330" t="str">
        <f>D330</f>
        <v>Kobe HEREMANS</v>
      </c>
    </row>
    <row r="331" spans="1:28" x14ac:dyDescent="0.25">
      <c r="A331" s="4" t="s">
        <v>72</v>
      </c>
      <c r="B331" s="4">
        <v>49660</v>
      </c>
      <c r="C331" s="4" t="s">
        <v>88</v>
      </c>
      <c r="D331" s="4" t="s">
        <v>89</v>
      </c>
      <c r="E331" s="14">
        <v>35668</v>
      </c>
      <c r="F331" s="4" t="s">
        <v>77</v>
      </c>
      <c r="G331" s="4">
        <v>8</v>
      </c>
      <c r="H331" s="4">
        <v>8</v>
      </c>
      <c r="I331" s="4">
        <v>8</v>
      </c>
      <c r="J331" s="4"/>
      <c r="K331" s="4"/>
      <c r="L331" s="4"/>
      <c r="M331" s="4"/>
      <c r="N331" s="5">
        <v>43597</v>
      </c>
      <c r="O331">
        <f>COUNTIF($W$2:$W$5,W331)</f>
        <v>0</v>
      </c>
      <c r="P331">
        <f>VLOOKUP("M"&amp;TEXT(G331,"0"),Punten!$A$1:$E$37,5,FALSE)</f>
        <v>0</v>
      </c>
      <c r="Q331">
        <f>VLOOKUP("M"&amp;TEXT(H331,"0"),Punten!$A$1:$E$37,5,FALSE)</f>
        <v>0</v>
      </c>
      <c r="R331">
        <f>VLOOKUP("M"&amp;TEXT(I331,"0"),Punten!$A$1:$E$37,5,FALSE)</f>
        <v>0</v>
      </c>
      <c r="S331">
        <f>VLOOKUP("K"&amp;TEXT(M331,"0"),Punten!$A$1:$E$37,5,FALSE)</f>
        <v>0</v>
      </c>
      <c r="T331">
        <f>VLOOKUP("H"&amp;TEXT(L331,"0"),Punten!$A$1:$E$37,5,FALSE)</f>
        <v>0</v>
      </c>
      <c r="U331">
        <f>VLOOKUP("F"&amp;TEXT(M331,"0"),Punten!$A$2:$E$158,5,FALSE)</f>
        <v>0</v>
      </c>
      <c r="V331">
        <f>SUM(P331:U331)</f>
        <v>0</v>
      </c>
      <c r="W331" t="str">
        <f>N331&amp;A331</f>
        <v>43597C29</v>
      </c>
      <c r="X331">
        <f>IF(F330&lt;&gt;F331,1,X330+1)</f>
        <v>3</v>
      </c>
      <c r="Y331" t="str">
        <f>VLOOKUP(A331,Klasses!$A$2:$B$100,2,FALSE)</f>
        <v>Cruisers 17-29 jaar</v>
      </c>
      <c r="Z331" t="s">
        <v>198</v>
      </c>
      <c r="AA331" t="str">
        <f>F331</f>
        <v>ICE FACTORY BELGIUM</v>
      </c>
      <c r="AB331" t="str">
        <f>D331</f>
        <v>Svendsen GOEMAN</v>
      </c>
    </row>
    <row r="332" spans="1:28" x14ac:dyDescent="0.25">
      <c r="A332" s="4" t="s">
        <v>46</v>
      </c>
      <c r="B332" s="4">
        <v>45780</v>
      </c>
      <c r="C332" s="4" t="s">
        <v>184</v>
      </c>
      <c r="D332" s="4" t="s">
        <v>185</v>
      </c>
      <c r="E332" s="14">
        <v>37153</v>
      </c>
      <c r="F332" s="4" t="s">
        <v>77</v>
      </c>
      <c r="G332" s="4">
        <v>3</v>
      </c>
      <c r="H332" s="4">
        <v>5</v>
      </c>
      <c r="I332" s="4">
        <v>4</v>
      </c>
      <c r="J332" s="4"/>
      <c r="K332" s="4"/>
      <c r="L332" s="4">
        <v>6</v>
      </c>
      <c r="M332" s="4"/>
      <c r="N332" s="5">
        <v>43597</v>
      </c>
      <c r="O332">
        <f>COUNTIF($W$2:$W$5,W332)</f>
        <v>0</v>
      </c>
      <c r="P332">
        <f>VLOOKUP("M"&amp;TEXT(G332,"0"),Punten!$A$1:$E$37,5,FALSE)</f>
        <v>0</v>
      </c>
      <c r="Q332">
        <f>VLOOKUP("M"&amp;TEXT(H332,"0"),Punten!$A$1:$E$37,5,FALSE)</f>
        <v>0</v>
      </c>
      <c r="R332">
        <f>VLOOKUP("M"&amp;TEXT(I332,"0"),Punten!$A$1:$E$37,5,FALSE)</f>
        <v>0</v>
      </c>
      <c r="S332">
        <f>VLOOKUP("K"&amp;TEXT(M332,"0"),Punten!$A$1:$E$37,5,FALSE)</f>
        <v>0</v>
      </c>
      <c r="T332">
        <f>VLOOKUP("H"&amp;TEXT(L332,"0"),Punten!$A$1:$E$37,5,FALSE)</f>
        <v>0</v>
      </c>
      <c r="U332">
        <f>VLOOKUP("F"&amp;TEXT(M332,"0"),Punten!$A$2:$E$158,5,FALSE)</f>
        <v>0</v>
      </c>
      <c r="V332">
        <f>SUM(P332:U332)</f>
        <v>0</v>
      </c>
      <c r="W332" t="str">
        <f>N332&amp;A332</f>
        <v>43597G15</v>
      </c>
      <c r="X332">
        <f>IF(F331&lt;&gt;F332,1,X331+1)</f>
        <v>4</v>
      </c>
      <c r="Y332" t="str">
        <f>VLOOKUP(A332,Klasses!$A$2:$B$100,2,FALSE)</f>
        <v>Girls 15+</v>
      </c>
      <c r="Z332" t="s">
        <v>198</v>
      </c>
      <c r="AA332" t="str">
        <f>F332</f>
        <v>ICE FACTORY BELGIUM</v>
      </c>
      <c r="AB332" t="str">
        <f>D332</f>
        <v>Yellise VAN DEN BROECK</v>
      </c>
    </row>
    <row r="333" spans="1:28" x14ac:dyDescent="0.25">
      <c r="A333" s="4" t="s">
        <v>49</v>
      </c>
      <c r="B333" s="4">
        <v>52317</v>
      </c>
      <c r="C333" s="4" t="s">
        <v>94</v>
      </c>
      <c r="D333" s="4" t="s">
        <v>95</v>
      </c>
      <c r="E333" s="14">
        <v>31067</v>
      </c>
      <c r="F333" s="4" t="s">
        <v>96</v>
      </c>
      <c r="G333" s="4">
        <v>1</v>
      </c>
      <c r="H333" s="4">
        <v>1</v>
      </c>
      <c r="I333" s="4">
        <v>1</v>
      </c>
      <c r="J333" s="4"/>
      <c r="K333" s="4"/>
      <c r="L333" s="4"/>
      <c r="M333" s="4">
        <v>2</v>
      </c>
      <c r="N333" s="5">
        <v>43597</v>
      </c>
      <c r="O333">
        <f>COUNTIF($W$2:$W$5,W333)</f>
        <v>0</v>
      </c>
      <c r="P333">
        <f>VLOOKUP("M"&amp;TEXT(G333,"0"),Punten!$A$1:$E$37,5,FALSE)</f>
        <v>0</v>
      </c>
      <c r="Q333">
        <f>VLOOKUP("M"&amp;TEXT(H333,"0"),Punten!$A$1:$E$37,5,FALSE)</f>
        <v>0</v>
      </c>
      <c r="R333">
        <f>VLOOKUP("M"&amp;TEXT(I333,"0"),Punten!$A$1:$E$37,5,FALSE)</f>
        <v>0</v>
      </c>
      <c r="S333">
        <f>VLOOKUP("K"&amp;TEXT(M333,"0"),Punten!$A$1:$E$37,5,FALSE)</f>
        <v>0</v>
      </c>
      <c r="T333">
        <f>VLOOKUP("H"&amp;TEXT(L333,"0"),Punten!$A$1:$E$37,5,FALSE)</f>
        <v>0</v>
      </c>
      <c r="U333">
        <f>VLOOKUP("F"&amp;TEXT(M333,"0"),Punten!$A$2:$E$158,5,FALSE)</f>
        <v>16</v>
      </c>
      <c r="V333">
        <f>SUM(P333:U333)</f>
        <v>16</v>
      </c>
      <c r="W333" t="str">
        <f>N333&amp;A333</f>
        <v>43597C30</v>
      </c>
      <c r="X333">
        <f>IF(F332&lt;&gt;F333,1,X332+1)</f>
        <v>1</v>
      </c>
      <c r="Y333" t="str">
        <f>VLOOKUP(A333,Klasses!$A$2:$B$100,2,FALSE)</f>
        <v>Cruisers 30-39 jaar</v>
      </c>
      <c r="Z333" t="s">
        <v>198</v>
      </c>
      <c r="AA333" t="str">
        <f>F333</f>
        <v>MARTIN SPORTS PRO WINNER FACTORY TEAM</v>
      </c>
      <c r="AB333" t="str">
        <f>D333</f>
        <v>Gorden MARTIN</v>
      </c>
    </row>
    <row r="334" spans="1:28" x14ac:dyDescent="0.25">
      <c r="A334" s="4" t="s">
        <v>42</v>
      </c>
      <c r="B334" s="4">
        <v>52153</v>
      </c>
      <c r="C334" s="4" t="s">
        <v>67</v>
      </c>
      <c r="D334" s="4" t="s">
        <v>133</v>
      </c>
      <c r="E334" s="14">
        <v>38767</v>
      </c>
      <c r="F334" s="4" t="s">
        <v>96</v>
      </c>
      <c r="G334" s="4">
        <v>1</v>
      </c>
      <c r="H334" s="4">
        <v>1</v>
      </c>
      <c r="I334" s="4">
        <v>1</v>
      </c>
      <c r="J334" s="4"/>
      <c r="K334" s="4">
        <v>1</v>
      </c>
      <c r="L334" s="4">
        <v>1</v>
      </c>
      <c r="M334" s="4">
        <v>6</v>
      </c>
      <c r="N334" s="5">
        <v>43597</v>
      </c>
      <c r="O334">
        <f>COUNTIF($W$2:$W$5,W334)</f>
        <v>0</v>
      </c>
      <c r="P334">
        <f>VLOOKUP("M"&amp;TEXT(G334,"0"),Punten!$A$1:$E$37,5,FALSE)</f>
        <v>0</v>
      </c>
      <c r="Q334">
        <f>VLOOKUP("M"&amp;TEXT(H334,"0"),Punten!$A$1:$E$37,5,FALSE)</f>
        <v>0</v>
      </c>
      <c r="R334">
        <f>VLOOKUP("M"&amp;TEXT(I334,"0"),Punten!$A$1:$E$37,5,FALSE)</f>
        <v>0</v>
      </c>
      <c r="S334">
        <f>VLOOKUP("K"&amp;TEXT(M334,"0"),Punten!$A$1:$E$37,5,FALSE)</f>
        <v>0</v>
      </c>
      <c r="T334">
        <f>VLOOKUP("H"&amp;TEXT(L334,"0"),Punten!$A$1:$E$37,5,FALSE)</f>
        <v>0</v>
      </c>
      <c r="U334">
        <f>VLOOKUP("F"&amp;TEXT(M334,"0"),Punten!$A$2:$E$158,5,FALSE)</f>
        <v>7</v>
      </c>
      <c r="V334">
        <f>SUM(P334:U334)</f>
        <v>7</v>
      </c>
      <c r="W334" t="str">
        <f>N334&amp;A334</f>
        <v>43597B13</v>
      </c>
      <c r="X334">
        <f>IF(F333&lt;&gt;F334,1,X333+1)</f>
        <v>2</v>
      </c>
      <c r="Y334" t="str">
        <f>VLOOKUP(A334,Klasses!$A$2:$B$100,2,FALSE)</f>
        <v>Boys 13</v>
      </c>
      <c r="Z334" t="s">
        <v>198</v>
      </c>
      <c r="AA334" t="str">
        <f>F334</f>
        <v>MARTIN SPORTS PRO WINNER FACTORY TEAM</v>
      </c>
      <c r="AB334" t="str">
        <f>D334</f>
        <v>Gianni TERRYN</v>
      </c>
    </row>
    <row r="335" spans="1:28" x14ac:dyDescent="0.25">
      <c r="A335" s="4" t="s">
        <v>38</v>
      </c>
      <c r="B335" s="4">
        <v>47032</v>
      </c>
      <c r="C335" s="4" t="s">
        <v>163</v>
      </c>
      <c r="D335" s="4" t="s">
        <v>164</v>
      </c>
      <c r="E335" s="14">
        <v>36194</v>
      </c>
      <c r="F335" s="4" t="s">
        <v>137</v>
      </c>
      <c r="G335" s="4">
        <v>1</v>
      </c>
      <c r="H335" s="4">
        <v>1</v>
      </c>
      <c r="I335" s="4">
        <v>1</v>
      </c>
      <c r="J335" s="4"/>
      <c r="K335" s="4"/>
      <c r="L335" s="4"/>
      <c r="M335" s="4">
        <v>1</v>
      </c>
      <c r="N335" s="5">
        <v>43597</v>
      </c>
      <c r="O335">
        <f>COUNTIF($W$2:$W$5,W335)</f>
        <v>0</v>
      </c>
      <c r="P335">
        <f>VLOOKUP("M"&amp;TEXT(G335,"0"),Punten!$A$1:$E$37,5,FALSE)</f>
        <v>0</v>
      </c>
      <c r="Q335">
        <f>VLOOKUP("M"&amp;TEXT(H335,"0"),Punten!$A$1:$E$37,5,FALSE)</f>
        <v>0</v>
      </c>
      <c r="R335">
        <f>VLOOKUP("M"&amp;TEXT(I335,"0"),Punten!$A$1:$E$37,5,FALSE)</f>
        <v>0</v>
      </c>
      <c r="S335">
        <f>VLOOKUP("K"&amp;TEXT(M335,"0"),Punten!$A$1:$E$37,5,FALSE)</f>
        <v>0</v>
      </c>
      <c r="T335">
        <f>VLOOKUP("H"&amp;TEXT(L335,"0"),Punten!$A$1:$E$37,5,FALSE)</f>
        <v>0</v>
      </c>
      <c r="U335">
        <f>VLOOKUP("F"&amp;TEXT(M335,"0"),Punten!$A$2:$E$158,5,FALSE)</f>
        <v>20</v>
      </c>
      <c r="V335">
        <f>SUM(P335:U335)</f>
        <v>20</v>
      </c>
      <c r="W335" t="str">
        <f>N335&amp;A335</f>
        <v>43597B19</v>
      </c>
      <c r="X335">
        <f>IF(F334&lt;&gt;F335,1,X334+1)</f>
        <v>1</v>
      </c>
      <c r="Y335" t="str">
        <f>VLOOKUP(A335,Klasses!$A$2:$B$100,2,FALSE)</f>
        <v>Boys 19+</v>
      </c>
      <c r="Z335" t="s">
        <v>198</v>
      </c>
      <c r="AA335" t="str">
        <f>F335</f>
        <v>MEYBO FACTORY TEAM BELGIUM</v>
      </c>
      <c r="AB335" t="str">
        <f>D335</f>
        <v>Brett JACOBS</v>
      </c>
    </row>
    <row r="336" spans="1:28" x14ac:dyDescent="0.25">
      <c r="A336" s="4" t="s">
        <v>45</v>
      </c>
      <c r="B336" s="4">
        <v>45754</v>
      </c>
      <c r="C336" s="4" t="s">
        <v>173</v>
      </c>
      <c r="D336" s="4" t="s">
        <v>174</v>
      </c>
      <c r="E336" s="14">
        <v>38489</v>
      </c>
      <c r="F336" s="4" t="s">
        <v>137</v>
      </c>
      <c r="G336" s="4">
        <v>1</v>
      </c>
      <c r="H336" s="4">
        <v>1</v>
      </c>
      <c r="I336" s="4">
        <v>1</v>
      </c>
      <c r="J336" s="4"/>
      <c r="K336" s="4"/>
      <c r="L336" s="4"/>
      <c r="M336" s="4">
        <v>1</v>
      </c>
      <c r="N336" s="5">
        <v>43597</v>
      </c>
      <c r="O336">
        <f>COUNTIF($W$2:$W$5,W336)</f>
        <v>0</v>
      </c>
      <c r="P336">
        <f>VLOOKUP("M"&amp;TEXT(G336,"0"),Punten!$A$1:$E$37,5,FALSE)</f>
        <v>0</v>
      </c>
      <c r="Q336">
        <f>VLOOKUP("M"&amp;TEXT(H336,"0"),Punten!$A$1:$E$37,5,FALSE)</f>
        <v>0</v>
      </c>
      <c r="R336">
        <f>VLOOKUP("M"&amp;TEXT(I336,"0"),Punten!$A$1:$E$37,5,FALSE)</f>
        <v>0</v>
      </c>
      <c r="S336">
        <f>VLOOKUP("K"&amp;TEXT(M336,"0"),Punten!$A$1:$E$37,5,FALSE)</f>
        <v>0</v>
      </c>
      <c r="T336">
        <f>VLOOKUP("H"&amp;TEXT(L336,"0"),Punten!$A$1:$E$37,5,FALSE)</f>
        <v>0</v>
      </c>
      <c r="U336">
        <f>VLOOKUP("F"&amp;TEXT(M336,"0"),Punten!$A$2:$E$158,5,FALSE)</f>
        <v>20</v>
      </c>
      <c r="V336">
        <f>SUM(P336:U336)</f>
        <v>20</v>
      </c>
      <c r="W336" t="str">
        <f>N336&amp;A336</f>
        <v>43597G13</v>
      </c>
      <c r="X336">
        <f>IF(F335&lt;&gt;F336,1,X335+1)</f>
        <v>2</v>
      </c>
      <c r="Y336" t="str">
        <f>VLOOKUP(A336,Klasses!$A$2:$B$100,2,FALSE)</f>
        <v>Girls 13/14</v>
      </c>
      <c r="Z336" t="s">
        <v>198</v>
      </c>
      <c r="AA336" t="str">
        <f>F336</f>
        <v>MEYBO FACTORY TEAM BELGIUM</v>
      </c>
      <c r="AB336" t="str">
        <f>D336</f>
        <v>Verona VAN MOL</v>
      </c>
    </row>
    <row r="337" spans="1:28" x14ac:dyDescent="0.25">
      <c r="A337" s="4" t="s">
        <v>65</v>
      </c>
      <c r="B337" s="4">
        <v>45781</v>
      </c>
      <c r="C337" s="4" t="s">
        <v>235</v>
      </c>
      <c r="D337" s="4" t="s">
        <v>236</v>
      </c>
      <c r="E337" s="14">
        <v>35290</v>
      </c>
      <c r="F337" s="4" t="s">
        <v>137</v>
      </c>
      <c r="G337" s="4">
        <v>1</v>
      </c>
      <c r="H337" s="4">
        <v>2</v>
      </c>
      <c r="I337" s="4">
        <v>1</v>
      </c>
      <c r="J337" s="4"/>
      <c r="K337" s="4"/>
      <c r="L337" s="4"/>
      <c r="M337" s="4">
        <v>2</v>
      </c>
      <c r="N337" s="5">
        <v>43597</v>
      </c>
      <c r="O337">
        <f>COUNTIF($W$2:$W$5,W337)</f>
        <v>0</v>
      </c>
      <c r="P337">
        <f>VLOOKUP("M"&amp;TEXT(G337,"0"),Punten!$A$1:$E$37,5,FALSE)</f>
        <v>0</v>
      </c>
      <c r="Q337">
        <f>VLOOKUP("M"&amp;TEXT(H337,"0"),Punten!$A$1:$E$37,5,FALSE)</f>
        <v>0</v>
      </c>
      <c r="R337">
        <f>VLOOKUP("M"&amp;TEXT(I337,"0"),Punten!$A$1:$E$37,5,FALSE)</f>
        <v>0</v>
      </c>
      <c r="S337">
        <f>VLOOKUP("K"&amp;TEXT(M337,"0"),Punten!$A$1:$E$37,5,FALSE)</f>
        <v>0</v>
      </c>
      <c r="T337">
        <f>VLOOKUP("H"&amp;TEXT(L337,"0"),Punten!$A$1:$E$37,5,FALSE)</f>
        <v>0</v>
      </c>
      <c r="U337">
        <f>VLOOKUP("F"&amp;TEXT(M337,"0"),Punten!$A$2:$E$158,5,FALSE)</f>
        <v>16</v>
      </c>
      <c r="V337">
        <f>SUM(P337:U337)</f>
        <v>16</v>
      </c>
      <c r="W337" t="str">
        <f>N337&amp;A337</f>
        <v>43597ME</v>
      </c>
      <c r="X337">
        <f>IF(F336&lt;&gt;F337,1,X336+1)</f>
        <v>3</v>
      </c>
      <c r="Y337" t="str">
        <f>VLOOKUP(A337,Klasses!$A$2:$B$100,2,FALSE)</f>
        <v>Men Elite</v>
      </c>
      <c r="Z337" t="s">
        <v>198</v>
      </c>
      <c r="AA337" t="str">
        <f>F337</f>
        <v>MEYBO FACTORY TEAM BELGIUM</v>
      </c>
      <c r="AB337" t="str">
        <f>D337</f>
        <v>Joffrey WOUTERS</v>
      </c>
    </row>
    <row r="338" spans="1:28" x14ac:dyDescent="0.25">
      <c r="A338" s="4" t="s">
        <v>40</v>
      </c>
      <c r="B338" s="4">
        <v>48034</v>
      </c>
      <c r="C338" s="4" t="s">
        <v>154</v>
      </c>
      <c r="D338" s="4" t="s">
        <v>155</v>
      </c>
      <c r="E338" s="14">
        <v>38005</v>
      </c>
      <c r="F338" s="4" t="s">
        <v>137</v>
      </c>
      <c r="G338" s="4">
        <v>1</v>
      </c>
      <c r="H338" s="4">
        <v>1</v>
      </c>
      <c r="I338" s="4">
        <v>1</v>
      </c>
      <c r="J338" s="4"/>
      <c r="K338" s="4"/>
      <c r="L338" s="4">
        <v>7</v>
      </c>
      <c r="M338" s="4"/>
      <c r="N338" s="5">
        <v>43597</v>
      </c>
      <c r="O338">
        <f>COUNTIF($W$2:$W$5,W338)</f>
        <v>0</v>
      </c>
      <c r="P338">
        <f>VLOOKUP("M"&amp;TEXT(G338,"0"),Punten!$A$1:$E$37,5,FALSE)</f>
        <v>0</v>
      </c>
      <c r="Q338">
        <f>VLOOKUP("M"&amp;TEXT(H338,"0"),Punten!$A$1:$E$37,5,FALSE)</f>
        <v>0</v>
      </c>
      <c r="R338">
        <f>VLOOKUP("M"&amp;TEXT(I338,"0"),Punten!$A$1:$E$37,5,FALSE)</f>
        <v>0</v>
      </c>
      <c r="S338">
        <f>VLOOKUP("K"&amp;TEXT(M338,"0"),Punten!$A$1:$E$37,5,FALSE)</f>
        <v>0</v>
      </c>
      <c r="T338">
        <f>VLOOKUP("H"&amp;TEXT(L338,"0"),Punten!$A$1:$E$37,5,FALSE)</f>
        <v>0</v>
      </c>
      <c r="U338">
        <f>VLOOKUP("F"&amp;TEXT(M338,"0"),Punten!$A$2:$E$158,5,FALSE)</f>
        <v>0</v>
      </c>
      <c r="V338">
        <f>SUM(P338:U338)</f>
        <v>0</v>
      </c>
      <c r="W338" t="str">
        <f>N338&amp;A338</f>
        <v>43597B15</v>
      </c>
      <c r="X338">
        <f>IF(F337&lt;&gt;F338,1,X337+1)</f>
        <v>4</v>
      </c>
      <c r="Y338" t="str">
        <f>VLOOKUP(A338,Klasses!$A$2:$B$100,2,FALSE)</f>
        <v>Boys 15/16</v>
      </c>
      <c r="Z338" t="s">
        <v>198</v>
      </c>
      <c r="AA338" t="str">
        <f>F338</f>
        <v>MEYBO FACTORY TEAM BELGIUM</v>
      </c>
      <c r="AB338" t="str">
        <f>D338</f>
        <v>Wannes MAGDELIJNS</v>
      </c>
    </row>
    <row r="339" spans="1:28" x14ac:dyDescent="0.25">
      <c r="A339" s="4" t="s">
        <v>39</v>
      </c>
      <c r="B339" s="4">
        <v>45777</v>
      </c>
      <c r="C339" s="4" t="s">
        <v>106</v>
      </c>
      <c r="D339" s="4" t="s">
        <v>158</v>
      </c>
      <c r="E339" s="14">
        <v>37549</v>
      </c>
      <c r="F339" s="4" t="s">
        <v>70</v>
      </c>
      <c r="G339" s="4">
        <v>1</v>
      </c>
      <c r="H339" s="4">
        <v>2</v>
      </c>
      <c r="I339" s="4">
        <v>1</v>
      </c>
      <c r="J339" s="4"/>
      <c r="K339" s="4"/>
      <c r="L339" s="4">
        <v>1</v>
      </c>
      <c r="M339" s="4">
        <v>2</v>
      </c>
      <c r="N339" s="5">
        <v>43597</v>
      </c>
      <c r="O339">
        <f>COUNTIF($W$2:$W$5,W339)</f>
        <v>0</v>
      </c>
      <c r="P339">
        <f>VLOOKUP("M"&amp;TEXT(G339,"0"),Punten!$A$1:$E$37,5,FALSE)</f>
        <v>0</v>
      </c>
      <c r="Q339">
        <f>VLOOKUP("M"&amp;TEXT(H339,"0"),Punten!$A$1:$E$37,5,FALSE)</f>
        <v>0</v>
      </c>
      <c r="R339">
        <f>VLOOKUP("M"&amp;TEXT(I339,"0"),Punten!$A$1:$E$37,5,FALSE)</f>
        <v>0</v>
      </c>
      <c r="S339">
        <f>VLOOKUP("K"&amp;TEXT(M339,"0"),Punten!$A$1:$E$37,5,FALSE)</f>
        <v>0</v>
      </c>
      <c r="T339">
        <f>VLOOKUP("H"&amp;TEXT(L339,"0"),Punten!$A$1:$E$37,5,FALSE)</f>
        <v>0</v>
      </c>
      <c r="U339">
        <f>VLOOKUP("F"&amp;TEXT(M339,"0"),Punten!$A$2:$E$158,5,FALSE)</f>
        <v>16</v>
      </c>
      <c r="V339">
        <f>SUM(P339:U339)</f>
        <v>16</v>
      </c>
      <c r="W339" t="str">
        <f>N339&amp;A339</f>
        <v>43597B17</v>
      </c>
      <c r="X339">
        <f>IF(F338&lt;&gt;F339,1,X338+1)</f>
        <v>1</v>
      </c>
      <c r="Y339" t="str">
        <f>VLOOKUP(A339,Klasses!$A$2:$B$100,2,FALSE)</f>
        <v>Boys 17/18</v>
      </c>
      <c r="Z339" t="s">
        <v>198</v>
      </c>
      <c r="AA339" t="str">
        <f>F339</f>
        <v>REVOLUTION BMX SHOP TEAM</v>
      </c>
      <c r="AB339" t="str">
        <f>D339</f>
        <v>Maxim VAN ROOSBROECK</v>
      </c>
    </row>
    <row r="340" spans="1:28" x14ac:dyDescent="0.25">
      <c r="A340" s="4" t="s">
        <v>49</v>
      </c>
      <c r="B340" s="4">
        <v>55953</v>
      </c>
      <c r="C340" s="4" t="s">
        <v>217</v>
      </c>
      <c r="D340" s="4" t="s">
        <v>218</v>
      </c>
      <c r="E340" s="14">
        <v>31910</v>
      </c>
      <c r="F340" s="4" t="s">
        <v>70</v>
      </c>
      <c r="G340" s="4">
        <v>3</v>
      </c>
      <c r="H340" s="4">
        <v>2</v>
      </c>
      <c r="I340" s="4">
        <v>3</v>
      </c>
      <c r="J340" s="4"/>
      <c r="K340" s="4"/>
      <c r="L340" s="4"/>
      <c r="M340" s="4">
        <v>4</v>
      </c>
      <c r="N340" s="5">
        <v>43597</v>
      </c>
      <c r="O340">
        <f>COUNTIF($W$2:$W$5,W340)</f>
        <v>0</v>
      </c>
      <c r="P340">
        <f>VLOOKUP("M"&amp;TEXT(G340,"0"),Punten!$A$1:$E$37,5,FALSE)</f>
        <v>0</v>
      </c>
      <c r="Q340">
        <f>VLOOKUP("M"&amp;TEXT(H340,"0"),Punten!$A$1:$E$37,5,FALSE)</f>
        <v>0</v>
      </c>
      <c r="R340">
        <f>VLOOKUP("M"&amp;TEXT(I340,"0"),Punten!$A$1:$E$37,5,FALSE)</f>
        <v>0</v>
      </c>
      <c r="S340">
        <f>VLOOKUP("K"&amp;TEXT(M340,"0"),Punten!$A$1:$E$37,5,FALSE)</f>
        <v>0</v>
      </c>
      <c r="T340">
        <f>VLOOKUP("H"&amp;TEXT(L340,"0"),Punten!$A$1:$E$37,5,FALSE)</f>
        <v>0</v>
      </c>
      <c r="U340">
        <f>VLOOKUP("F"&amp;TEXT(M340,"0"),Punten!$A$2:$E$158,5,FALSE)</f>
        <v>11</v>
      </c>
      <c r="V340">
        <f>SUM(P340:U340)</f>
        <v>11</v>
      </c>
      <c r="W340" t="str">
        <f>N340&amp;A340</f>
        <v>43597C30</v>
      </c>
      <c r="X340">
        <f>IF(F339&lt;&gt;F340,1,X339+1)</f>
        <v>2</v>
      </c>
      <c r="Y340" t="str">
        <f>VLOOKUP(A340,Klasses!$A$2:$B$100,2,FALSE)</f>
        <v>Cruisers 30-39 jaar</v>
      </c>
      <c r="Z340" t="s">
        <v>198</v>
      </c>
      <c r="AA340" t="str">
        <f>F340</f>
        <v>REVOLUTION BMX SHOP TEAM</v>
      </c>
      <c r="AB340" t="str">
        <f>D340</f>
        <v>Yannick SPRUYT</v>
      </c>
    </row>
    <row r="341" spans="1:28" x14ac:dyDescent="0.25">
      <c r="A341" s="4" t="s">
        <v>65</v>
      </c>
      <c r="B341" s="4">
        <v>54183</v>
      </c>
      <c r="C341" s="4" t="s">
        <v>195</v>
      </c>
      <c r="D341" s="4" t="s">
        <v>196</v>
      </c>
      <c r="E341" s="14">
        <v>34571</v>
      </c>
      <c r="F341" s="4" t="s">
        <v>70</v>
      </c>
      <c r="G341" s="4">
        <v>2</v>
      </c>
      <c r="H341" s="4">
        <v>1</v>
      </c>
      <c r="I341" s="4">
        <v>2</v>
      </c>
      <c r="J341" s="4"/>
      <c r="K341" s="4"/>
      <c r="L341" s="4"/>
      <c r="M341" s="4">
        <v>4</v>
      </c>
      <c r="N341" s="5">
        <v>43597</v>
      </c>
      <c r="O341">
        <f>COUNTIF($W$2:$W$5,W341)</f>
        <v>0</v>
      </c>
      <c r="P341">
        <f>VLOOKUP("M"&amp;TEXT(G341,"0"),Punten!$A$1:$E$37,5,FALSE)</f>
        <v>0</v>
      </c>
      <c r="Q341">
        <f>VLOOKUP("M"&amp;TEXT(H341,"0"),Punten!$A$1:$E$37,5,FALSE)</f>
        <v>0</v>
      </c>
      <c r="R341">
        <f>VLOOKUP("M"&amp;TEXT(I341,"0"),Punten!$A$1:$E$37,5,FALSE)</f>
        <v>0</v>
      </c>
      <c r="S341">
        <f>VLOOKUP("K"&amp;TEXT(M341,"0"),Punten!$A$1:$E$37,5,FALSE)</f>
        <v>0</v>
      </c>
      <c r="T341">
        <f>VLOOKUP("H"&amp;TEXT(L341,"0"),Punten!$A$1:$E$37,5,FALSE)</f>
        <v>0</v>
      </c>
      <c r="U341">
        <f>VLOOKUP("F"&amp;TEXT(M341,"0"),Punten!$A$2:$E$158,5,FALSE)</f>
        <v>11</v>
      </c>
      <c r="V341">
        <f>SUM(P341:U341)</f>
        <v>11</v>
      </c>
      <c r="W341" t="str">
        <f>N341&amp;A341</f>
        <v>43597ME</v>
      </c>
      <c r="X341">
        <f>IF(F340&lt;&gt;F341,1,X340+1)</f>
        <v>3</v>
      </c>
      <c r="Y341" t="str">
        <f>VLOOKUP(A341,Klasses!$A$2:$B$100,2,FALSE)</f>
        <v>Men Elite</v>
      </c>
      <c r="Z341" t="s">
        <v>198</v>
      </c>
      <c r="AA341" t="str">
        <f>F341</f>
        <v>REVOLUTION BMX SHOP TEAM</v>
      </c>
      <c r="AB341" t="str">
        <f>D341</f>
        <v>Ghinio VAN DE WEYER</v>
      </c>
    </row>
    <row r="342" spans="1:28" x14ac:dyDescent="0.25">
      <c r="A342" s="4" t="s">
        <v>48</v>
      </c>
      <c r="B342" s="4">
        <v>47041</v>
      </c>
      <c r="C342" s="4" t="s">
        <v>68</v>
      </c>
      <c r="D342" s="4" t="s">
        <v>69</v>
      </c>
      <c r="E342" s="14">
        <v>38090</v>
      </c>
      <c r="F342" s="4" t="s">
        <v>70</v>
      </c>
      <c r="G342" s="4">
        <v>2</v>
      </c>
      <c r="H342" s="4">
        <v>5</v>
      </c>
      <c r="I342" s="4">
        <v>2</v>
      </c>
      <c r="J342" s="4"/>
      <c r="K342" s="4"/>
      <c r="L342" s="4"/>
      <c r="M342" s="4">
        <v>7</v>
      </c>
      <c r="N342" s="5">
        <v>43597</v>
      </c>
      <c r="O342">
        <f>COUNTIF($W$2:$W$5,W342)</f>
        <v>0</v>
      </c>
      <c r="P342">
        <f>VLOOKUP("M"&amp;TEXT(G342,"0"),Punten!$A$1:$E$37,5,FALSE)</f>
        <v>0</v>
      </c>
      <c r="Q342">
        <f>VLOOKUP("M"&amp;TEXT(H342,"0"),Punten!$A$1:$E$37,5,FALSE)</f>
        <v>0</v>
      </c>
      <c r="R342">
        <f>VLOOKUP("M"&amp;TEXT(I342,"0"),Punten!$A$1:$E$37,5,FALSE)</f>
        <v>0</v>
      </c>
      <c r="S342">
        <f>VLOOKUP("K"&amp;TEXT(M342,"0"),Punten!$A$1:$E$37,5,FALSE)</f>
        <v>0</v>
      </c>
      <c r="T342">
        <f>VLOOKUP("H"&amp;TEXT(L342,"0"),Punten!$A$1:$E$37,5,FALSE)</f>
        <v>0</v>
      </c>
      <c r="U342">
        <f>VLOOKUP("F"&amp;TEXT(M342,"0"),Punten!$A$2:$E$158,5,FALSE)</f>
        <v>6</v>
      </c>
      <c r="V342">
        <f>SUM(P342:U342)</f>
        <v>6</v>
      </c>
      <c r="W342" t="str">
        <f>N342&amp;A342</f>
        <v>43597C16</v>
      </c>
      <c r="X342">
        <f>IF(F341&lt;&gt;F342,1,X341+1)</f>
        <v>4</v>
      </c>
      <c r="Y342" t="str">
        <f>VLOOKUP(A342,Klasses!$A$2:$B$100,2,FALSE)</f>
        <v>Cruisers 16 jaar en jonger</v>
      </c>
      <c r="Z342" t="s">
        <v>198</v>
      </c>
      <c r="AA342" t="str">
        <f>F342</f>
        <v>REVOLUTION BMX SHOP TEAM</v>
      </c>
      <c r="AB342" t="str">
        <f>D342</f>
        <v>Bo ILEGEMS</v>
      </c>
    </row>
    <row r="343" spans="1:28" x14ac:dyDescent="0.25">
      <c r="A343" s="4" t="s">
        <v>65</v>
      </c>
      <c r="B343" s="4">
        <v>48600</v>
      </c>
      <c r="C343" s="4" t="s">
        <v>177</v>
      </c>
      <c r="D343" s="4" t="s">
        <v>223</v>
      </c>
      <c r="E343" s="14">
        <v>36254</v>
      </c>
      <c r="F343" s="4" t="s">
        <v>150</v>
      </c>
      <c r="G343" s="4">
        <v>5</v>
      </c>
      <c r="H343" s="4">
        <v>1</v>
      </c>
      <c r="I343" s="4">
        <v>1</v>
      </c>
      <c r="J343" s="4"/>
      <c r="K343" s="4"/>
      <c r="L343" s="4"/>
      <c r="M343" s="4">
        <v>1</v>
      </c>
      <c r="N343" s="5">
        <v>43597</v>
      </c>
      <c r="O343">
        <f>COUNTIF($W$2:$W$5,W343)</f>
        <v>0</v>
      </c>
      <c r="P343">
        <f>VLOOKUP("M"&amp;TEXT(G343,"0"),Punten!$A$1:$E$37,5,FALSE)</f>
        <v>0</v>
      </c>
      <c r="Q343">
        <f>VLOOKUP("M"&amp;TEXT(H343,"0"),Punten!$A$1:$E$37,5,FALSE)</f>
        <v>0</v>
      </c>
      <c r="R343">
        <f>VLOOKUP("M"&amp;TEXT(I343,"0"),Punten!$A$1:$E$37,5,FALSE)</f>
        <v>0</v>
      </c>
      <c r="S343">
        <f>VLOOKUP("K"&amp;TEXT(M343,"0"),Punten!$A$1:$E$37,5,FALSE)</f>
        <v>0</v>
      </c>
      <c r="T343">
        <f>VLOOKUP("H"&amp;TEXT(L343,"0"),Punten!$A$1:$E$37,5,FALSE)</f>
        <v>0</v>
      </c>
      <c r="U343">
        <f>VLOOKUP("F"&amp;TEXT(M343,"0"),Punten!$A$2:$E$158,5,FALSE)</f>
        <v>20</v>
      </c>
      <c r="V343">
        <f>SUM(P343:U343)</f>
        <v>20</v>
      </c>
      <c r="W343" t="str">
        <f>N343&amp;A343</f>
        <v>43597ME</v>
      </c>
      <c r="X343">
        <f>IF(F342&lt;&gt;F343,1,X342+1)</f>
        <v>1</v>
      </c>
      <c r="Y343" t="str">
        <f>VLOOKUP(A343,Klasses!$A$2:$B$100,2,FALSE)</f>
        <v>Men Elite</v>
      </c>
      <c r="Z343" t="s">
        <v>198</v>
      </c>
      <c r="AA343" t="str">
        <f>F343</f>
        <v>SPEEDCO FACTORY TEAM</v>
      </c>
      <c r="AB343" t="str">
        <f>D343</f>
        <v>Marnicq JANSSENS</v>
      </c>
    </row>
    <row r="344" spans="1:28" x14ac:dyDescent="0.25">
      <c r="A344" s="4" t="s">
        <v>40</v>
      </c>
      <c r="B344" s="4">
        <v>52324</v>
      </c>
      <c r="C344" s="4" t="s">
        <v>67</v>
      </c>
      <c r="D344" s="4" t="s">
        <v>151</v>
      </c>
      <c r="E344" s="14">
        <v>38111</v>
      </c>
      <c r="F344" s="4" t="s">
        <v>150</v>
      </c>
      <c r="G344" s="4">
        <v>1</v>
      </c>
      <c r="H344" s="4">
        <v>1</v>
      </c>
      <c r="I344" s="4">
        <v>2</v>
      </c>
      <c r="J344" s="4"/>
      <c r="K344" s="4"/>
      <c r="L344" s="4">
        <v>2</v>
      </c>
      <c r="M344" s="4">
        <v>3</v>
      </c>
      <c r="N344" s="5">
        <v>43597</v>
      </c>
      <c r="O344">
        <f>COUNTIF($W$2:$W$5,W344)</f>
        <v>0</v>
      </c>
      <c r="P344">
        <f>VLOOKUP("M"&amp;TEXT(G344,"0"),Punten!$A$1:$E$37,5,FALSE)</f>
        <v>0</v>
      </c>
      <c r="Q344">
        <f>VLOOKUP("M"&amp;TEXT(H344,"0"),Punten!$A$1:$E$37,5,FALSE)</f>
        <v>0</v>
      </c>
      <c r="R344">
        <f>VLOOKUP("M"&amp;TEXT(I344,"0"),Punten!$A$1:$E$37,5,FALSE)</f>
        <v>0</v>
      </c>
      <c r="S344">
        <f>VLOOKUP("K"&amp;TEXT(M344,"0"),Punten!$A$1:$E$37,5,FALSE)</f>
        <v>0</v>
      </c>
      <c r="T344">
        <f>VLOOKUP("H"&amp;TEXT(L344,"0"),Punten!$A$1:$E$37,5,FALSE)</f>
        <v>0</v>
      </c>
      <c r="U344">
        <f>VLOOKUP("F"&amp;TEXT(M344,"0"),Punten!$A$2:$E$158,5,FALSE)</f>
        <v>13</v>
      </c>
      <c r="V344">
        <f>SUM(P344:U344)</f>
        <v>13</v>
      </c>
      <c r="W344" t="str">
        <f>N344&amp;A344</f>
        <v>43597B15</v>
      </c>
      <c r="X344">
        <f>IF(F343&lt;&gt;F344,1,X343+1)</f>
        <v>2</v>
      </c>
      <c r="Y344" t="str">
        <f>VLOOKUP(A344,Klasses!$A$2:$B$100,2,FALSE)</f>
        <v>Boys 15/16</v>
      </c>
      <c r="Z344" t="s">
        <v>198</v>
      </c>
      <c r="AA344" t="str">
        <f>F344</f>
        <v>SPEEDCO FACTORY TEAM</v>
      </c>
      <c r="AB344" t="str">
        <f>D344</f>
        <v>Kayan SCHAERLAEKEN</v>
      </c>
    </row>
    <row r="345" spans="1:28" x14ac:dyDescent="0.25">
      <c r="A345" s="4" t="s">
        <v>39</v>
      </c>
      <c r="B345" s="4">
        <v>53023</v>
      </c>
      <c r="C345" s="4" t="s">
        <v>161</v>
      </c>
      <c r="D345" s="4" t="s">
        <v>162</v>
      </c>
      <c r="E345" s="14">
        <v>37534</v>
      </c>
      <c r="F345" s="4" t="s">
        <v>150</v>
      </c>
      <c r="G345" s="4">
        <v>1</v>
      </c>
      <c r="H345" s="4">
        <v>6</v>
      </c>
      <c r="I345" s="4">
        <v>3</v>
      </c>
      <c r="J345" s="4"/>
      <c r="K345" s="4"/>
      <c r="L345" s="4">
        <v>4</v>
      </c>
      <c r="M345" s="4">
        <v>4</v>
      </c>
      <c r="N345" s="5">
        <v>43597</v>
      </c>
      <c r="O345">
        <f>COUNTIF($W$2:$W$5,W345)</f>
        <v>0</v>
      </c>
      <c r="P345">
        <f>VLOOKUP("M"&amp;TEXT(G345,"0"),Punten!$A$1:$E$37,5,FALSE)</f>
        <v>0</v>
      </c>
      <c r="Q345">
        <f>VLOOKUP("M"&amp;TEXT(H345,"0"),Punten!$A$1:$E$37,5,FALSE)</f>
        <v>0</v>
      </c>
      <c r="R345">
        <f>VLOOKUP("M"&amp;TEXT(I345,"0"),Punten!$A$1:$E$37,5,FALSE)</f>
        <v>0</v>
      </c>
      <c r="S345">
        <f>VLOOKUP("K"&amp;TEXT(M345,"0"),Punten!$A$1:$E$37,5,FALSE)</f>
        <v>0</v>
      </c>
      <c r="T345">
        <f>VLOOKUP("H"&amp;TEXT(L345,"0"),Punten!$A$1:$E$37,5,FALSE)</f>
        <v>0</v>
      </c>
      <c r="U345">
        <f>VLOOKUP("F"&amp;TEXT(M345,"0"),Punten!$A$2:$E$158,5,FALSE)</f>
        <v>11</v>
      </c>
      <c r="V345">
        <f>SUM(P345:U345)</f>
        <v>11</v>
      </c>
      <c r="W345" t="str">
        <f>N345&amp;A345</f>
        <v>43597B17</v>
      </c>
      <c r="X345">
        <f>IF(F344&lt;&gt;F345,1,X344+1)</f>
        <v>3</v>
      </c>
      <c r="Y345" t="str">
        <f>VLOOKUP(A345,Klasses!$A$2:$B$100,2,FALSE)</f>
        <v>Boys 17/18</v>
      </c>
      <c r="Z345" t="s">
        <v>198</v>
      </c>
      <c r="AA345" t="str">
        <f>F345</f>
        <v>SPEEDCO FACTORY TEAM</v>
      </c>
      <c r="AB345" t="str">
        <f>D345</f>
        <v>Jorrit RUTTEN</v>
      </c>
    </row>
    <row r="346" spans="1:28" x14ac:dyDescent="0.25">
      <c r="A346" s="4" t="s">
        <v>46</v>
      </c>
      <c r="B346" s="4">
        <v>52322</v>
      </c>
      <c r="C346" s="4" t="s">
        <v>94</v>
      </c>
      <c r="D346" s="4" t="s">
        <v>179</v>
      </c>
      <c r="E346" s="14">
        <v>37681</v>
      </c>
      <c r="F346" s="4" t="s">
        <v>150</v>
      </c>
      <c r="G346" s="4">
        <v>2</v>
      </c>
      <c r="H346" s="4">
        <v>2</v>
      </c>
      <c r="I346" s="4">
        <v>2</v>
      </c>
      <c r="J346" s="4"/>
      <c r="K346" s="4"/>
      <c r="L346" s="4">
        <v>4</v>
      </c>
      <c r="M346" s="4">
        <v>5</v>
      </c>
      <c r="N346" s="5">
        <v>43597</v>
      </c>
      <c r="O346">
        <f>COUNTIF($W$2:$W$5,W346)</f>
        <v>0</v>
      </c>
      <c r="P346">
        <f>VLOOKUP("M"&amp;TEXT(G346,"0"),Punten!$A$1:$E$37,5,FALSE)</f>
        <v>0</v>
      </c>
      <c r="Q346">
        <f>VLOOKUP("M"&amp;TEXT(H346,"0"),Punten!$A$1:$E$37,5,FALSE)</f>
        <v>0</v>
      </c>
      <c r="R346">
        <f>VLOOKUP("M"&amp;TEXT(I346,"0"),Punten!$A$1:$E$37,5,FALSE)</f>
        <v>0</v>
      </c>
      <c r="S346">
        <f>VLOOKUP("K"&amp;TEXT(M346,"0"),Punten!$A$1:$E$37,5,FALSE)</f>
        <v>0</v>
      </c>
      <c r="T346">
        <f>VLOOKUP("H"&amp;TEXT(L346,"0"),Punten!$A$1:$E$37,5,FALSE)</f>
        <v>0</v>
      </c>
      <c r="U346">
        <f>VLOOKUP("F"&amp;TEXT(M346,"0"),Punten!$A$2:$E$158,5,FALSE)</f>
        <v>9</v>
      </c>
      <c r="V346">
        <f>SUM(P346:U346)</f>
        <v>9</v>
      </c>
      <c r="W346" t="str">
        <f>N346&amp;A346</f>
        <v>43597G15</v>
      </c>
      <c r="X346">
        <f>IF(F345&lt;&gt;F346,1,X345+1)</f>
        <v>4</v>
      </c>
      <c r="Y346" t="str">
        <f>VLOOKUP(A346,Klasses!$A$2:$B$100,2,FALSE)</f>
        <v>Girls 15+</v>
      </c>
      <c r="Z346" t="s">
        <v>198</v>
      </c>
      <c r="AA346" t="str">
        <f>F346</f>
        <v>SPEEDCO FACTORY TEAM</v>
      </c>
      <c r="AB346" t="str">
        <f>D346</f>
        <v>Zoe SCHAERLAEKEN</v>
      </c>
    </row>
    <row r="347" spans="1:28" x14ac:dyDescent="0.25">
      <c r="A347" s="4" t="s">
        <v>46</v>
      </c>
      <c r="B347" s="4">
        <v>51328</v>
      </c>
      <c r="C347" s="4" t="s">
        <v>180</v>
      </c>
      <c r="D347" s="4" t="s">
        <v>181</v>
      </c>
      <c r="E347" s="14">
        <v>38064</v>
      </c>
      <c r="F347" s="4" t="s">
        <v>98</v>
      </c>
      <c r="G347" s="4">
        <v>2</v>
      </c>
      <c r="H347" s="4">
        <v>3</v>
      </c>
      <c r="I347" s="4">
        <v>1</v>
      </c>
      <c r="J347" s="4"/>
      <c r="K347" s="4"/>
      <c r="L347" s="4">
        <v>3</v>
      </c>
      <c r="M347" s="4">
        <v>2</v>
      </c>
      <c r="N347" s="5">
        <v>43597</v>
      </c>
      <c r="O347">
        <f>COUNTIF($W$2:$W$5,W347)</f>
        <v>0</v>
      </c>
      <c r="P347">
        <f>VLOOKUP("M"&amp;TEXT(G347,"0"),Punten!$A$1:$E$37,5,FALSE)</f>
        <v>0</v>
      </c>
      <c r="Q347">
        <f>VLOOKUP("M"&amp;TEXT(H347,"0"),Punten!$A$1:$E$37,5,FALSE)</f>
        <v>0</v>
      </c>
      <c r="R347">
        <f>VLOOKUP("M"&amp;TEXT(I347,"0"),Punten!$A$1:$E$37,5,FALSE)</f>
        <v>0</v>
      </c>
      <c r="S347">
        <f>VLOOKUP("K"&amp;TEXT(M347,"0"),Punten!$A$1:$E$37,5,FALSE)</f>
        <v>0</v>
      </c>
      <c r="T347">
        <f>VLOOKUP("H"&amp;TEXT(L347,"0"),Punten!$A$1:$E$37,5,FALSE)</f>
        <v>0</v>
      </c>
      <c r="U347">
        <f>VLOOKUP("F"&amp;TEXT(M347,"0"),Punten!$A$2:$E$158,5,FALSE)</f>
        <v>16</v>
      </c>
      <c r="V347">
        <f>SUM(P347:U347)</f>
        <v>16</v>
      </c>
      <c r="W347" t="str">
        <f>N347&amp;A347</f>
        <v>43597G15</v>
      </c>
      <c r="X347">
        <f>IF(F346&lt;&gt;F347,1,X346+1)</f>
        <v>1</v>
      </c>
      <c r="Y347" t="str">
        <f>VLOOKUP(A347,Klasses!$A$2:$B$100,2,FALSE)</f>
        <v>Girls 15+</v>
      </c>
      <c r="Z347" t="s">
        <v>198</v>
      </c>
      <c r="AA347" t="str">
        <f>F347</f>
        <v>SUPERCROSS BVC BIKES BENELUX</v>
      </c>
      <c r="AB347" t="str">
        <f>D347</f>
        <v>Aiko GOMMERS</v>
      </c>
    </row>
    <row r="348" spans="1:28" x14ac:dyDescent="0.25">
      <c r="A348" s="4" t="s">
        <v>46</v>
      </c>
      <c r="B348" s="4">
        <v>51327</v>
      </c>
      <c r="C348" s="4" t="s">
        <v>225</v>
      </c>
      <c r="D348" s="4" t="s">
        <v>249</v>
      </c>
      <c r="E348" s="14">
        <v>38064</v>
      </c>
      <c r="F348" s="4" t="s">
        <v>98</v>
      </c>
      <c r="G348" s="4">
        <v>5</v>
      </c>
      <c r="H348" s="4">
        <v>3</v>
      </c>
      <c r="I348" s="4">
        <v>2</v>
      </c>
      <c r="J348" s="4"/>
      <c r="K348" s="4"/>
      <c r="L348" s="4">
        <v>3</v>
      </c>
      <c r="M348" s="4">
        <v>6</v>
      </c>
      <c r="N348" s="5">
        <v>43597</v>
      </c>
      <c r="O348">
        <f>COUNTIF($W$2:$W$5,W348)</f>
        <v>0</v>
      </c>
      <c r="P348">
        <f>VLOOKUP("M"&amp;TEXT(G348,"0"),Punten!$A$1:$E$37,5,FALSE)</f>
        <v>0</v>
      </c>
      <c r="Q348">
        <f>VLOOKUP("M"&amp;TEXT(H348,"0"),Punten!$A$1:$E$37,5,FALSE)</f>
        <v>0</v>
      </c>
      <c r="R348">
        <f>VLOOKUP("M"&amp;TEXT(I348,"0"),Punten!$A$1:$E$37,5,FALSE)</f>
        <v>0</v>
      </c>
      <c r="S348">
        <f>VLOOKUP("K"&amp;TEXT(M348,"0"),Punten!$A$1:$E$37,5,FALSE)</f>
        <v>0</v>
      </c>
      <c r="T348">
        <f>VLOOKUP("H"&amp;TEXT(L348,"0"),Punten!$A$1:$E$37,5,FALSE)</f>
        <v>0</v>
      </c>
      <c r="U348">
        <f>VLOOKUP("F"&amp;TEXT(M348,"0"),Punten!$A$2:$E$158,5,FALSE)</f>
        <v>7</v>
      </c>
      <c r="V348">
        <f>SUM(P348:U348)</f>
        <v>7</v>
      </c>
      <c r="W348" t="str">
        <f>N348&amp;A348</f>
        <v>43597G15</v>
      </c>
      <c r="X348">
        <f>IF(F347&lt;&gt;F348,1,X347+1)</f>
        <v>2</v>
      </c>
      <c r="Y348" t="str">
        <f>VLOOKUP(A348,Klasses!$A$2:$B$100,2,FALSE)</f>
        <v>Girls 15+</v>
      </c>
      <c r="Z348" t="s">
        <v>198</v>
      </c>
      <c r="AA348" t="str">
        <f>F348</f>
        <v>SUPERCROSS BVC BIKES BENELUX</v>
      </c>
      <c r="AB348" t="str">
        <f>D348</f>
        <v>Robyn GOMMERS</v>
      </c>
    </row>
    <row r="349" spans="1:28" x14ac:dyDescent="0.25">
      <c r="A349" s="4" t="s">
        <v>42</v>
      </c>
      <c r="B349" s="4">
        <v>56553</v>
      </c>
      <c r="C349" s="4" t="s">
        <v>219</v>
      </c>
      <c r="D349" s="4" t="s">
        <v>220</v>
      </c>
      <c r="E349" s="14">
        <v>38882</v>
      </c>
      <c r="F349" s="4" t="s">
        <v>98</v>
      </c>
      <c r="G349" s="4">
        <v>4</v>
      </c>
      <c r="H349" s="4">
        <v>2</v>
      </c>
      <c r="I349" s="4">
        <v>1</v>
      </c>
      <c r="J349" s="4"/>
      <c r="K349" s="4">
        <v>3</v>
      </c>
      <c r="L349" s="4">
        <v>3</v>
      </c>
      <c r="M349" s="4">
        <v>8</v>
      </c>
      <c r="N349" s="5">
        <v>43597</v>
      </c>
      <c r="O349">
        <f>COUNTIF($W$2:$W$5,W349)</f>
        <v>0</v>
      </c>
      <c r="P349">
        <f>VLOOKUP("M"&amp;TEXT(G349,"0"),Punten!$A$1:$E$37,5,FALSE)</f>
        <v>0</v>
      </c>
      <c r="Q349">
        <f>VLOOKUP("M"&amp;TEXT(H349,"0"),Punten!$A$1:$E$37,5,FALSE)</f>
        <v>0</v>
      </c>
      <c r="R349">
        <f>VLOOKUP("M"&amp;TEXT(I349,"0"),Punten!$A$1:$E$37,5,FALSE)</f>
        <v>0</v>
      </c>
      <c r="S349">
        <f>VLOOKUP("K"&amp;TEXT(M349,"0"),Punten!$A$1:$E$37,5,FALSE)</f>
        <v>0</v>
      </c>
      <c r="T349">
        <f>VLOOKUP("H"&amp;TEXT(L349,"0"),Punten!$A$1:$E$37,5,FALSE)</f>
        <v>0</v>
      </c>
      <c r="U349">
        <f>VLOOKUP("F"&amp;TEXT(M349,"0"),Punten!$A$2:$E$158,5,FALSE)</f>
        <v>5</v>
      </c>
      <c r="V349">
        <f>SUM(P349:U349)</f>
        <v>5</v>
      </c>
      <c r="W349" t="str">
        <f>N349&amp;A349</f>
        <v>43597B13</v>
      </c>
      <c r="X349">
        <f>IF(F348&lt;&gt;F349,1,X348+1)</f>
        <v>3</v>
      </c>
      <c r="Y349" t="str">
        <f>VLOOKUP(A349,Klasses!$A$2:$B$100,2,FALSE)</f>
        <v>Boys 13</v>
      </c>
      <c r="Z349" t="s">
        <v>198</v>
      </c>
      <c r="AA349" t="str">
        <f>F349</f>
        <v>SUPERCROSS BVC BIKES BENELUX</v>
      </c>
      <c r="AB349" t="str">
        <f>D349</f>
        <v>Yorgi PICCART</v>
      </c>
    </row>
    <row r="350" spans="1:28" x14ac:dyDescent="0.25">
      <c r="A350" s="4" t="s">
        <v>65</v>
      </c>
      <c r="B350" s="4">
        <v>52097</v>
      </c>
      <c r="C350" s="4" t="s">
        <v>250</v>
      </c>
      <c r="D350" s="4" t="s">
        <v>251</v>
      </c>
      <c r="E350" s="14">
        <v>36924</v>
      </c>
      <c r="F350" s="4" t="s">
        <v>98</v>
      </c>
      <c r="G350" s="4">
        <v>5</v>
      </c>
      <c r="H350" s="4">
        <v>5</v>
      </c>
      <c r="I350" s="4">
        <v>6</v>
      </c>
      <c r="J350" s="4"/>
      <c r="K350" s="4"/>
      <c r="L350" s="4"/>
      <c r="M350" s="4"/>
      <c r="N350" s="5">
        <v>43597</v>
      </c>
      <c r="O350">
        <f>COUNTIF($W$2:$W$5,W350)</f>
        <v>0</v>
      </c>
      <c r="P350">
        <f>VLOOKUP("M"&amp;TEXT(G350,"0"),Punten!$A$1:$E$37,5,FALSE)</f>
        <v>0</v>
      </c>
      <c r="Q350">
        <f>VLOOKUP("M"&amp;TEXT(H350,"0"),Punten!$A$1:$E$37,5,FALSE)</f>
        <v>0</v>
      </c>
      <c r="R350">
        <f>VLOOKUP("M"&amp;TEXT(I350,"0"),Punten!$A$1:$E$37,5,FALSE)</f>
        <v>0</v>
      </c>
      <c r="S350">
        <f>VLOOKUP("K"&amp;TEXT(M350,"0"),Punten!$A$1:$E$37,5,FALSE)</f>
        <v>0</v>
      </c>
      <c r="T350">
        <f>VLOOKUP("H"&amp;TEXT(L350,"0"),Punten!$A$1:$E$37,5,FALSE)</f>
        <v>0</v>
      </c>
      <c r="U350">
        <f>VLOOKUP("F"&amp;TEXT(M350,"0"),Punten!$A$2:$E$158,5,FALSE)</f>
        <v>0</v>
      </c>
      <c r="V350">
        <f>SUM(P350:U350)</f>
        <v>0</v>
      </c>
      <c r="W350" t="str">
        <f>N350&amp;A350</f>
        <v>43597ME</v>
      </c>
      <c r="X350">
        <f>IF(F349&lt;&gt;F350,1,X349+1)</f>
        <v>4</v>
      </c>
      <c r="Y350" t="str">
        <f>VLOOKUP(A350,Klasses!$A$2:$B$100,2,FALSE)</f>
        <v>Men Elite</v>
      </c>
      <c r="Z350" t="s">
        <v>198</v>
      </c>
      <c r="AA350" t="str">
        <f>F350</f>
        <v>SUPERCROSS BVC BIKES BENELUX</v>
      </c>
      <c r="AB350" t="str">
        <f>D350</f>
        <v>Dennis SCHROOTEN</v>
      </c>
    </row>
    <row r="351" spans="1:28" x14ac:dyDescent="0.25">
      <c r="A351" s="4" t="s">
        <v>42</v>
      </c>
      <c r="B351" s="4">
        <v>54181</v>
      </c>
      <c r="C351" s="4" t="s">
        <v>138</v>
      </c>
      <c r="D351" s="4" t="s">
        <v>139</v>
      </c>
      <c r="E351" s="14">
        <v>38894</v>
      </c>
      <c r="F351" s="4" t="s">
        <v>84</v>
      </c>
      <c r="G351" s="4">
        <v>1</v>
      </c>
      <c r="H351" s="4">
        <v>1</v>
      </c>
      <c r="I351" s="4">
        <v>1</v>
      </c>
      <c r="J351" s="4"/>
      <c r="K351" s="4">
        <v>1</v>
      </c>
      <c r="L351" s="4">
        <v>2</v>
      </c>
      <c r="M351" s="4">
        <v>1</v>
      </c>
      <c r="N351" s="5">
        <v>43597</v>
      </c>
      <c r="O351">
        <f>COUNTIF($W$2:$W$5,W351)</f>
        <v>0</v>
      </c>
      <c r="P351">
        <f>VLOOKUP("M"&amp;TEXT(G351,"0"),Punten!$A$1:$E$37,5,FALSE)</f>
        <v>0</v>
      </c>
      <c r="Q351">
        <f>VLOOKUP("M"&amp;TEXT(H351,"0"),Punten!$A$1:$E$37,5,FALSE)</f>
        <v>0</v>
      </c>
      <c r="R351">
        <f>VLOOKUP("M"&amp;TEXT(I351,"0"),Punten!$A$1:$E$37,5,FALSE)</f>
        <v>0</v>
      </c>
      <c r="S351">
        <f>VLOOKUP("K"&amp;TEXT(M351,"0"),Punten!$A$1:$E$37,5,FALSE)</f>
        <v>0</v>
      </c>
      <c r="T351">
        <f>VLOOKUP("H"&amp;TEXT(L351,"0"),Punten!$A$1:$E$37,5,FALSE)</f>
        <v>0</v>
      </c>
      <c r="U351">
        <f>VLOOKUP("F"&amp;TEXT(M351,"0"),Punten!$A$2:$E$158,5,FALSE)</f>
        <v>20</v>
      </c>
      <c r="V351">
        <f>SUM(P351:U351)</f>
        <v>20</v>
      </c>
      <c r="W351" t="str">
        <f>N351&amp;A351</f>
        <v>43597B13</v>
      </c>
      <c r="X351">
        <f>IF(F350&lt;&gt;F351,1,X350+1)</f>
        <v>1</v>
      </c>
      <c r="Y351" t="str">
        <f>VLOOKUP(A351,Klasses!$A$2:$B$100,2,FALSE)</f>
        <v>Boys 13</v>
      </c>
      <c r="Z351" t="s">
        <v>198</v>
      </c>
      <c r="AA351" t="str">
        <f>F351</f>
        <v>TARGET BMX TEAM</v>
      </c>
      <c r="AB351" t="str">
        <f>D351</f>
        <v>Ferre T´SEYEN</v>
      </c>
    </row>
    <row r="352" spans="1:28" x14ac:dyDescent="0.25">
      <c r="A352" s="4" t="s">
        <v>38</v>
      </c>
      <c r="B352" s="4">
        <v>51607</v>
      </c>
      <c r="C352" s="4" t="s">
        <v>148</v>
      </c>
      <c r="D352" s="4" t="s">
        <v>166</v>
      </c>
      <c r="E352" s="14">
        <v>33049</v>
      </c>
      <c r="F352" s="4" t="s">
        <v>84</v>
      </c>
      <c r="G352" s="4">
        <v>2</v>
      </c>
      <c r="H352" s="4">
        <v>4</v>
      </c>
      <c r="I352" s="4">
        <v>3</v>
      </c>
      <c r="J352" s="4"/>
      <c r="K352" s="4"/>
      <c r="L352" s="4"/>
      <c r="M352" s="4">
        <v>3</v>
      </c>
      <c r="N352" s="5">
        <v>43597</v>
      </c>
      <c r="O352">
        <f>COUNTIF($W$2:$W$5,W352)</f>
        <v>0</v>
      </c>
      <c r="P352">
        <f>VLOOKUP("M"&amp;TEXT(G352,"0"),Punten!$A$1:$E$37,5,FALSE)</f>
        <v>0</v>
      </c>
      <c r="Q352">
        <f>VLOOKUP("M"&amp;TEXT(H352,"0"),Punten!$A$1:$E$37,5,FALSE)</f>
        <v>0</v>
      </c>
      <c r="R352">
        <f>VLOOKUP("M"&amp;TEXT(I352,"0"),Punten!$A$1:$E$37,5,FALSE)</f>
        <v>0</v>
      </c>
      <c r="S352">
        <f>VLOOKUP("K"&amp;TEXT(M352,"0"),Punten!$A$1:$E$37,5,FALSE)</f>
        <v>0</v>
      </c>
      <c r="T352">
        <f>VLOOKUP("H"&amp;TEXT(L352,"0"),Punten!$A$1:$E$37,5,FALSE)</f>
        <v>0</v>
      </c>
      <c r="U352">
        <f>VLOOKUP("F"&amp;TEXT(M352,"0"),Punten!$A$2:$E$158,5,FALSE)</f>
        <v>13</v>
      </c>
      <c r="V352">
        <f>SUM(P352:U352)</f>
        <v>13</v>
      </c>
      <c r="W352" t="str">
        <f>N352&amp;A352</f>
        <v>43597B19</v>
      </c>
      <c r="X352">
        <f>IF(F351&lt;&gt;F352,1,X351+1)</f>
        <v>2</v>
      </c>
      <c r="Y352" t="str">
        <f>VLOOKUP(A352,Klasses!$A$2:$B$100,2,FALSE)</f>
        <v>Boys 19+</v>
      </c>
      <c r="Z352" t="s">
        <v>198</v>
      </c>
      <c r="AA352" t="str">
        <f>F352</f>
        <v>TARGET BMX TEAM</v>
      </c>
      <c r="AB352" t="str">
        <f>D352</f>
        <v>Roy VAN AKEN</v>
      </c>
    </row>
    <row r="353" spans="1:28" x14ac:dyDescent="0.25">
      <c r="A353" s="4" t="s">
        <v>72</v>
      </c>
      <c r="B353" s="4">
        <v>51582</v>
      </c>
      <c r="C353" s="4" t="s">
        <v>82</v>
      </c>
      <c r="D353" s="4" t="s">
        <v>83</v>
      </c>
      <c r="E353" s="14">
        <v>35340</v>
      </c>
      <c r="F353" s="4" t="s">
        <v>84</v>
      </c>
      <c r="G353" s="4">
        <v>1</v>
      </c>
      <c r="H353" s="4">
        <v>2</v>
      </c>
      <c r="I353" s="4">
        <v>1</v>
      </c>
      <c r="J353" s="4"/>
      <c r="K353" s="4"/>
      <c r="L353" s="4"/>
      <c r="M353" s="4">
        <v>3</v>
      </c>
      <c r="N353" s="5">
        <v>43597</v>
      </c>
      <c r="O353">
        <f>COUNTIF($W$2:$W$5,W353)</f>
        <v>0</v>
      </c>
      <c r="P353">
        <f>VLOOKUP("M"&amp;TEXT(G353,"0"),Punten!$A$1:$E$37,5,FALSE)</f>
        <v>0</v>
      </c>
      <c r="Q353">
        <f>VLOOKUP("M"&amp;TEXT(H353,"0"),Punten!$A$1:$E$37,5,FALSE)</f>
        <v>0</v>
      </c>
      <c r="R353">
        <f>VLOOKUP("M"&amp;TEXT(I353,"0"),Punten!$A$1:$E$37,5,FALSE)</f>
        <v>0</v>
      </c>
      <c r="S353">
        <f>VLOOKUP("K"&amp;TEXT(M353,"0"),Punten!$A$1:$E$37,5,FALSE)</f>
        <v>0</v>
      </c>
      <c r="T353">
        <f>VLOOKUP("H"&amp;TEXT(L353,"0"),Punten!$A$1:$E$37,5,FALSE)</f>
        <v>0</v>
      </c>
      <c r="U353">
        <f>VLOOKUP("F"&amp;TEXT(M353,"0"),Punten!$A$2:$E$158,5,FALSE)</f>
        <v>13</v>
      </c>
      <c r="V353">
        <f>SUM(P353:U353)</f>
        <v>13</v>
      </c>
      <c r="W353" t="str">
        <f>N353&amp;A353</f>
        <v>43597C29</v>
      </c>
      <c r="X353">
        <f>IF(F352&lt;&gt;F353,1,X352+1)</f>
        <v>3</v>
      </c>
      <c r="Y353" t="str">
        <f>VLOOKUP(A353,Klasses!$A$2:$B$100,2,FALSE)</f>
        <v>Cruisers 17-29 jaar</v>
      </c>
      <c r="Z353" t="s">
        <v>198</v>
      </c>
      <c r="AA353" t="str">
        <f>F353</f>
        <v>TARGET BMX TEAM</v>
      </c>
      <c r="AB353" t="str">
        <f>D353</f>
        <v>Jordi VAN BOUCHOUT</v>
      </c>
    </row>
    <row r="354" spans="1:28" x14ac:dyDescent="0.25">
      <c r="A354" s="4" t="s">
        <v>46</v>
      </c>
      <c r="B354" s="4">
        <v>54285</v>
      </c>
      <c r="C354" s="4" t="s">
        <v>252</v>
      </c>
      <c r="D354" s="4" t="s">
        <v>253</v>
      </c>
      <c r="E354" s="14">
        <v>38031</v>
      </c>
      <c r="F354" s="4" t="s">
        <v>84</v>
      </c>
      <c r="G354" s="4">
        <v>1</v>
      </c>
      <c r="H354" s="4">
        <v>4</v>
      </c>
      <c r="I354" s="4">
        <v>1</v>
      </c>
      <c r="J354" s="4"/>
      <c r="K354" s="4"/>
      <c r="L354" s="4">
        <v>2</v>
      </c>
      <c r="M354" s="4">
        <v>4</v>
      </c>
      <c r="N354" s="5">
        <v>43597</v>
      </c>
      <c r="O354">
        <f>COUNTIF($W$2:$W$5,W354)</f>
        <v>0</v>
      </c>
      <c r="P354">
        <f>VLOOKUP("M"&amp;TEXT(G354,"0"),Punten!$A$1:$E$37,5,FALSE)</f>
        <v>0</v>
      </c>
      <c r="Q354">
        <f>VLOOKUP("M"&amp;TEXT(H354,"0"),Punten!$A$1:$E$37,5,FALSE)</f>
        <v>0</v>
      </c>
      <c r="R354">
        <f>VLOOKUP("M"&amp;TEXT(I354,"0"),Punten!$A$1:$E$37,5,FALSE)</f>
        <v>0</v>
      </c>
      <c r="S354">
        <f>VLOOKUP("K"&amp;TEXT(M354,"0"),Punten!$A$1:$E$37,5,FALSE)</f>
        <v>0</v>
      </c>
      <c r="T354">
        <f>VLOOKUP("H"&amp;TEXT(L354,"0"),Punten!$A$1:$E$37,5,FALSE)</f>
        <v>0</v>
      </c>
      <c r="U354">
        <f>VLOOKUP("F"&amp;TEXT(M354,"0"),Punten!$A$2:$E$158,5,FALSE)</f>
        <v>11</v>
      </c>
      <c r="V354">
        <f>SUM(P354:U354)</f>
        <v>11</v>
      </c>
      <c r="W354" t="str">
        <f>N354&amp;A354</f>
        <v>43597G15</v>
      </c>
      <c r="X354">
        <f>IF(F353&lt;&gt;F354,1,X353+1)</f>
        <v>4</v>
      </c>
      <c r="Y354" t="str">
        <f>VLOOKUP(A354,Klasses!$A$2:$B$100,2,FALSE)</f>
        <v>Girls 15+</v>
      </c>
      <c r="Z354" t="s">
        <v>198</v>
      </c>
      <c r="AA354" t="str">
        <f>F354</f>
        <v>TARGET BMX TEAM</v>
      </c>
      <c r="AB354" t="str">
        <f>D354</f>
        <v>Kjelle POETS</v>
      </c>
    </row>
    <row r="355" spans="1:28" x14ac:dyDescent="0.25">
      <c r="A355" s="4" t="s">
        <v>41</v>
      </c>
      <c r="B355" s="4">
        <v>53025</v>
      </c>
      <c r="C355" s="4" t="s">
        <v>74</v>
      </c>
      <c r="D355" s="4" t="s">
        <v>143</v>
      </c>
      <c r="E355" s="14">
        <v>38380</v>
      </c>
      <c r="F355" s="4" t="s">
        <v>116</v>
      </c>
      <c r="G355" s="4">
        <v>1</v>
      </c>
      <c r="H355" s="4">
        <v>1</v>
      </c>
      <c r="I355" s="4">
        <v>1</v>
      </c>
      <c r="J355" s="4"/>
      <c r="K355" s="4"/>
      <c r="L355" s="4">
        <v>2</v>
      </c>
      <c r="M355" s="4">
        <v>1</v>
      </c>
      <c r="N355" s="5">
        <v>43597</v>
      </c>
      <c r="O355">
        <f>COUNTIF($W$2:$W$5,W355)</f>
        <v>0</v>
      </c>
      <c r="P355">
        <f>VLOOKUP("M"&amp;TEXT(G355,"0"),Punten!$A$1:$E$37,5,FALSE)</f>
        <v>0</v>
      </c>
      <c r="Q355">
        <f>VLOOKUP("M"&amp;TEXT(H355,"0"),Punten!$A$1:$E$37,5,FALSE)</f>
        <v>0</v>
      </c>
      <c r="R355">
        <f>VLOOKUP("M"&amp;TEXT(I355,"0"),Punten!$A$1:$E$37,5,FALSE)</f>
        <v>0</v>
      </c>
      <c r="S355">
        <f>VLOOKUP("K"&amp;TEXT(M355,"0"),Punten!$A$1:$E$37,5,FALSE)</f>
        <v>0</v>
      </c>
      <c r="T355">
        <f>VLOOKUP("H"&amp;TEXT(L355,"0"),Punten!$A$1:$E$37,5,FALSE)</f>
        <v>0</v>
      </c>
      <c r="U355">
        <f>VLOOKUP("F"&amp;TEXT(M355,"0"),Punten!$A$2:$E$158,5,FALSE)</f>
        <v>20</v>
      </c>
      <c r="V355">
        <f>SUM(P355:U355)</f>
        <v>20</v>
      </c>
      <c r="W355" t="str">
        <f>N355&amp;A355</f>
        <v>43597B14</v>
      </c>
      <c r="X355">
        <f>IF(F354&lt;&gt;F355,1,X354+1)</f>
        <v>1</v>
      </c>
      <c r="Y355" t="str">
        <f>VLOOKUP(A355,Klasses!$A$2:$B$100,2,FALSE)</f>
        <v>Boys 14</v>
      </c>
      <c r="Z355" t="s">
        <v>198</v>
      </c>
      <c r="AA355" t="str">
        <f>F355</f>
        <v>TEAM RIFT BMX BELGIUM</v>
      </c>
      <c r="AB355" t="str">
        <f>D355</f>
        <v>Tjörven MERTENS</v>
      </c>
    </row>
    <row r="356" spans="1:28" x14ac:dyDescent="0.25">
      <c r="A356" s="4" t="s">
        <v>47</v>
      </c>
      <c r="B356" s="4">
        <v>51326</v>
      </c>
      <c r="C356" s="4" t="s">
        <v>212</v>
      </c>
      <c r="D356" s="4" t="s">
        <v>213</v>
      </c>
      <c r="E356" s="14">
        <v>38081</v>
      </c>
      <c r="F356" s="4" t="s">
        <v>116</v>
      </c>
      <c r="G356" s="4">
        <v>4</v>
      </c>
      <c r="H356" s="4">
        <v>1</v>
      </c>
      <c r="I356" s="4">
        <v>1</v>
      </c>
      <c r="J356" s="4"/>
      <c r="K356" s="4"/>
      <c r="L356" s="4">
        <v>1</v>
      </c>
      <c r="M356" s="4">
        <v>3</v>
      </c>
      <c r="N356" s="5">
        <v>43597</v>
      </c>
      <c r="O356">
        <f>COUNTIF($W$2:$W$5,W356)</f>
        <v>0</v>
      </c>
      <c r="P356">
        <f>VLOOKUP("M"&amp;TEXT(G356,"0"),Punten!$A$1:$E$37,5,FALSE)</f>
        <v>0</v>
      </c>
      <c r="Q356">
        <f>VLOOKUP("M"&amp;TEXT(H356,"0"),Punten!$A$1:$E$37,5,FALSE)</f>
        <v>0</v>
      </c>
      <c r="R356">
        <f>VLOOKUP("M"&amp;TEXT(I356,"0"),Punten!$A$1:$E$37,5,FALSE)</f>
        <v>0</v>
      </c>
      <c r="S356">
        <f>VLOOKUP("K"&amp;TEXT(M356,"0"),Punten!$A$1:$E$37,5,FALSE)</f>
        <v>0</v>
      </c>
      <c r="T356">
        <f>VLOOKUP("H"&amp;TEXT(L356,"0"),Punten!$A$1:$E$37,5,FALSE)</f>
        <v>0</v>
      </c>
      <c r="U356">
        <f>VLOOKUP("F"&amp;TEXT(M356,"0"),Punten!$A$2:$E$158,5,FALSE)</f>
        <v>13</v>
      </c>
      <c r="V356">
        <f>SUM(P356:U356)</f>
        <v>13</v>
      </c>
      <c r="W356" t="str">
        <f>N356&amp;A356</f>
        <v>43597D05</v>
      </c>
      <c r="X356">
        <f>IF(F355&lt;&gt;F356,1,X355+1)</f>
        <v>2</v>
      </c>
      <c r="Y356" t="str">
        <f>VLOOKUP(A356,Klasses!$A$2:$B$100,2,FALSE)</f>
        <v>Dames Cruisers</v>
      </c>
      <c r="Z356" t="s">
        <v>198</v>
      </c>
      <c r="AA356" t="str">
        <f>F356</f>
        <v>TEAM RIFT BMX BELGIUM</v>
      </c>
      <c r="AB356" t="str">
        <f>D356</f>
        <v>Zoë WOLFS</v>
      </c>
    </row>
    <row r="357" spans="1:28" x14ac:dyDescent="0.25">
      <c r="A357" s="4" t="s">
        <v>44</v>
      </c>
      <c r="B357" s="4">
        <v>51325</v>
      </c>
      <c r="C357" s="4" t="s">
        <v>100</v>
      </c>
      <c r="D357" s="4" t="s">
        <v>170</v>
      </c>
      <c r="E357" s="14">
        <v>39435</v>
      </c>
      <c r="F357" s="4" t="s">
        <v>116</v>
      </c>
      <c r="G357" s="4">
        <v>2</v>
      </c>
      <c r="H357" s="4">
        <v>3</v>
      </c>
      <c r="I357" s="4">
        <v>1</v>
      </c>
      <c r="J357" s="4"/>
      <c r="K357" s="4"/>
      <c r="L357" s="4"/>
      <c r="M357" s="4">
        <v>8</v>
      </c>
      <c r="N357" s="5">
        <v>43597</v>
      </c>
      <c r="O357">
        <f>COUNTIF($W$2:$W$5,W357)</f>
        <v>0</v>
      </c>
      <c r="P357">
        <f>VLOOKUP("M"&amp;TEXT(G357,"0"),Punten!$A$1:$E$37,5,FALSE)</f>
        <v>0</v>
      </c>
      <c r="Q357">
        <f>VLOOKUP("M"&amp;TEXT(H357,"0"),Punten!$A$1:$E$37,5,FALSE)</f>
        <v>0</v>
      </c>
      <c r="R357">
        <f>VLOOKUP("M"&amp;TEXT(I357,"0"),Punten!$A$1:$E$37,5,FALSE)</f>
        <v>0</v>
      </c>
      <c r="S357">
        <f>VLOOKUP("K"&amp;TEXT(M357,"0"),Punten!$A$1:$E$37,5,FALSE)</f>
        <v>0</v>
      </c>
      <c r="T357">
        <f>VLOOKUP("H"&amp;TEXT(L357,"0"),Punten!$A$1:$E$37,5,FALSE)</f>
        <v>0</v>
      </c>
      <c r="U357">
        <f>VLOOKUP("F"&amp;TEXT(M357,"0"),Punten!$A$2:$E$158,5,FALSE)</f>
        <v>5</v>
      </c>
      <c r="V357">
        <f>SUM(P357:U357)</f>
        <v>5</v>
      </c>
      <c r="W357" t="str">
        <f>N357&amp;A357</f>
        <v>43597G11</v>
      </c>
      <c r="X357">
        <f>IF(F356&lt;&gt;F357,1,X356+1)</f>
        <v>3</v>
      </c>
      <c r="Y357" t="str">
        <f>VLOOKUP(A357,Klasses!$A$2:$B$100,2,FALSE)</f>
        <v>Girls 11/12</v>
      </c>
      <c r="Z357" t="s">
        <v>198</v>
      </c>
      <c r="AA357" t="str">
        <f>F357</f>
        <v>TEAM RIFT BMX BELGIUM</v>
      </c>
      <c r="AB357" t="str">
        <f>D357</f>
        <v>Lore WOLFS</v>
      </c>
    </row>
    <row r="358" spans="1:28" x14ac:dyDescent="0.25">
      <c r="A358" s="4" t="s">
        <v>65</v>
      </c>
      <c r="B358" s="4">
        <v>53623</v>
      </c>
      <c r="C358" s="4" t="s">
        <v>243</v>
      </c>
      <c r="D358" s="4" t="s">
        <v>244</v>
      </c>
      <c r="E358" s="14">
        <v>37307</v>
      </c>
      <c r="F358" s="4" t="s">
        <v>116</v>
      </c>
      <c r="G358" s="4">
        <v>6</v>
      </c>
      <c r="H358" s="4">
        <v>4</v>
      </c>
      <c r="I358" s="4">
        <v>6</v>
      </c>
      <c r="J358" s="4"/>
      <c r="K358" s="4"/>
      <c r="L358" s="4"/>
      <c r="M358" s="4"/>
      <c r="N358" s="5">
        <v>43597</v>
      </c>
      <c r="O358">
        <f>COUNTIF($W$2:$W$5,W358)</f>
        <v>0</v>
      </c>
      <c r="P358">
        <f>VLOOKUP("M"&amp;TEXT(G358,"0"),Punten!$A$1:$E$37,5,FALSE)</f>
        <v>0</v>
      </c>
      <c r="Q358">
        <f>VLOOKUP("M"&amp;TEXT(H358,"0"),Punten!$A$1:$E$37,5,FALSE)</f>
        <v>0</v>
      </c>
      <c r="R358">
        <f>VLOOKUP("M"&amp;TEXT(I358,"0"),Punten!$A$1:$E$37,5,FALSE)</f>
        <v>0</v>
      </c>
      <c r="S358">
        <f>VLOOKUP("K"&amp;TEXT(M358,"0"),Punten!$A$1:$E$37,5,FALSE)</f>
        <v>0</v>
      </c>
      <c r="T358">
        <f>VLOOKUP("H"&amp;TEXT(L358,"0"),Punten!$A$1:$E$37,5,FALSE)</f>
        <v>0</v>
      </c>
      <c r="U358">
        <f>VLOOKUP("F"&amp;TEXT(M358,"0"),Punten!$A$2:$E$158,5,FALSE)</f>
        <v>0</v>
      </c>
      <c r="V358">
        <f>SUM(P358:U358)</f>
        <v>0</v>
      </c>
      <c r="W358" t="str">
        <f>N358&amp;A358</f>
        <v>43597ME</v>
      </c>
      <c r="X358">
        <f>IF(F357&lt;&gt;F358,1,X357+1)</f>
        <v>4</v>
      </c>
      <c r="Y358" t="str">
        <f>VLOOKUP(A358,Klasses!$A$2:$B$100,2,FALSE)</f>
        <v>Men Elite</v>
      </c>
      <c r="Z358" t="s">
        <v>198</v>
      </c>
      <c r="AA358" t="str">
        <f>F358</f>
        <v>TEAM RIFT BMX BELGIUM</v>
      </c>
      <c r="AB358" t="str">
        <f>D358</f>
        <v>Sibe JANSSENS</v>
      </c>
    </row>
    <row r="359" spans="1:28" x14ac:dyDescent="0.25">
      <c r="A359" s="4" t="s">
        <v>43</v>
      </c>
      <c r="B359" s="4">
        <v>52325</v>
      </c>
      <c r="C359" s="4" t="s">
        <v>115</v>
      </c>
      <c r="D359" s="4" t="s">
        <v>119</v>
      </c>
      <c r="E359" s="14">
        <v>39235</v>
      </c>
      <c r="F359" s="4" t="s">
        <v>120</v>
      </c>
      <c r="G359" s="4">
        <v>2</v>
      </c>
      <c r="H359" s="4">
        <v>2</v>
      </c>
      <c r="I359" s="4">
        <v>1</v>
      </c>
      <c r="J359" s="4"/>
      <c r="K359" s="4"/>
      <c r="L359" s="4">
        <v>1</v>
      </c>
      <c r="M359" s="4">
        <v>1</v>
      </c>
      <c r="N359" s="15">
        <v>43583</v>
      </c>
      <c r="O359">
        <f>COUNTIF($W$2:$W$5,W359)</f>
        <v>0</v>
      </c>
      <c r="P359">
        <f>VLOOKUP("M"&amp;TEXT(G359,"0"),Punten!$A$1:$E$37,5,FALSE)</f>
        <v>0</v>
      </c>
      <c r="Q359">
        <f>VLOOKUP("M"&amp;TEXT(H359,"0"),Punten!$A$1:$E$37,5,FALSE)</f>
        <v>0</v>
      </c>
      <c r="R359">
        <f>VLOOKUP("M"&amp;TEXT(I359,"0"),Punten!$A$1:$E$37,5,FALSE)</f>
        <v>0</v>
      </c>
      <c r="S359">
        <f>VLOOKUP("K"&amp;TEXT(M359,"0"),Punten!$A$1:$E$37,5,FALSE)</f>
        <v>0</v>
      </c>
      <c r="T359">
        <f>VLOOKUP("H"&amp;TEXT(L359,"0"),Punten!$A$1:$E$37,5,FALSE)</f>
        <v>0</v>
      </c>
      <c r="U359">
        <f>VLOOKUP("F"&amp;TEXT(M359,"0"),Punten!$A$2:$E$158,5,FALSE)</f>
        <v>20</v>
      </c>
      <c r="V359">
        <f>SUM(P359:U359)</f>
        <v>20</v>
      </c>
      <c r="W359" t="str">
        <f>N359&amp;A359</f>
        <v>43583B12</v>
      </c>
      <c r="X359">
        <f>IF(F358&lt;&gt;F359,1,X358+1)</f>
        <v>1</v>
      </c>
      <c r="Y359" t="str">
        <f>VLOOKUP(A359,Klasses!$A$2:$B$100,2,FALSE)</f>
        <v>Boys 12</v>
      </c>
      <c r="Z359" t="s">
        <v>198</v>
      </c>
      <c r="AA359" t="str">
        <f>F359</f>
        <v>2B RACING TEAM</v>
      </c>
      <c r="AB359" t="str">
        <f>D359</f>
        <v>Dries BROUNS</v>
      </c>
    </row>
    <row r="360" spans="1:28" x14ac:dyDescent="0.25">
      <c r="A360" s="4" t="s">
        <v>41</v>
      </c>
      <c r="B360" s="4">
        <v>52323</v>
      </c>
      <c r="C360" s="4" t="s">
        <v>68</v>
      </c>
      <c r="D360" s="4" t="s">
        <v>144</v>
      </c>
      <c r="E360" s="14">
        <v>38353</v>
      </c>
      <c r="F360" s="4" t="s">
        <v>120</v>
      </c>
      <c r="G360" s="4">
        <v>2</v>
      </c>
      <c r="H360" s="4">
        <v>1</v>
      </c>
      <c r="I360" s="4">
        <v>1</v>
      </c>
      <c r="J360" s="4"/>
      <c r="K360" s="4"/>
      <c r="L360" s="4">
        <v>1</v>
      </c>
      <c r="M360" s="4">
        <v>3</v>
      </c>
      <c r="N360" s="15">
        <v>43583</v>
      </c>
      <c r="O360">
        <f>COUNTIF($W$2:$W$5,W360)</f>
        <v>0</v>
      </c>
      <c r="P360">
        <f>VLOOKUP("M"&amp;TEXT(G360,"0"),Punten!$A$1:$E$37,5,FALSE)</f>
        <v>0</v>
      </c>
      <c r="Q360">
        <f>VLOOKUP("M"&amp;TEXT(H360,"0"),Punten!$A$1:$E$37,5,FALSE)</f>
        <v>0</v>
      </c>
      <c r="R360">
        <f>VLOOKUP("M"&amp;TEXT(I360,"0"),Punten!$A$1:$E$37,5,FALSE)</f>
        <v>0</v>
      </c>
      <c r="S360">
        <f>VLOOKUP("K"&amp;TEXT(M360,"0"),Punten!$A$1:$E$37,5,FALSE)</f>
        <v>0</v>
      </c>
      <c r="T360">
        <f>VLOOKUP("H"&amp;TEXT(L360,"0"),Punten!$A$1:$E$37,5,FALSE)</f>
        <v>0</v>
      </c>
      <c r="U360">
        <f>VLOOKUP("F"&amp;TEXT(M360,"0"),Punten!$A$2:$E$158,5,FALSE)</f>
        <v>13</v>
      </c>
      <c r="V360">
        <f>SUM(P360:U360)</f>
        <v>13</v>
      </c>
      <c r="W360" t="str">
        <f>N360&amp;A360</f>
        <v>43583B14</v>
      </c>
      <c r="X360">
        <f>IF(F359&lt;&gt;F360,1,X359+1)</f>
        <v>2</v>
      </c>
      <c r="Y360" t="str">
        <f>VLOOKUP(A360,Klasses!$A$2:$B$100,2,FALSE)</f>
        <v>Boys 14</v>
      </c>
      <c r="Z360" t="s">
        <v>198</v>
      </c>
      <c r="AA360" t="str">
        <f>F360</f>
        <v>2B RACING TEAM</v>
      </c>
      <c r="AB360" t="str">
        <f>D360</f>
        <v>Dieter BROUNS</v>
      </c>
    </row>
    <row r="361" spans="1:28" x14ac:dyDescent="0.25">
      <c r="A361" s="4" t="s">
        <v>42</v>
      </c>
      <c r="B361" s="4">
        <v>45765</v>
      </c>
      <c r="C361" s="4" t="s">
        <v>126</v>
      </c>
      <c r="D361" s="4" t="s">
        <v>127</v>
      </c>
      <c r="E361" s="14">
        <v>38825</v>
      </c>
      <c r="F361" s="4" t="s">
        <v>120</v>
      </c>
      <c r="G361" s="4">
        <v>1</v>
      </c>
      <c r="H361" s="4">
        <v>2</v>
      </c>
      <c r="I361" s="4">
        <v>1</v>
      </c>
      <c r="J361" s="4"/>
      <c r="K361" s="4">
        <v>1</v>
      </c>
      <c r="L361" s="4">
        <v>4</v>
      </c>
      <c r="M361" s="4">
        <v>4</v>
      </c>
      <c r="N361" s="15">
        <v>43583</v>
      </c>
      <c r="O361">
        <f>COUNTIF($W$2:$W$5,W361)</f>
        <v>0</v>
      </c>
      <c r="P361">
        <f>VLOOKUP("M"&amp;TEXT(G361,"0"),Punten!$A$1:$E$37,5,FALSE)</f>
        <v>0</v>
      </c>
      <c r="Q361">
        <f>VLOOKUP("M"&amp;TEXT(H361,"0"),Punten!$A$1:$E$37,5,FALSE)</f>
        <v>0</v>
      </c>
      <c r="R361">
        <f>VLOOKUP("M"&amp;TEXT(I361,"0"),Punten!$A$1:$E$37,5,FALSE)</f>
        <v>0</v>
      </c>
      <c r="S361">
        <f>VLOOKUP("K"&amp;TEXT(M361,"0"),Punten!$A$1:$E$37,5,FALSE)</f>
        <v>0</v>
      </c>
      <c r="T361">
        <f>VLOOKUP("H"&amp;TEXT(L361,"0"),Punten!$A$1:$E$37,5,FALSE)</f>
        <v>0</v>
      </c>
      <c r="U361">
        <f>VLOOKUP("F"&amp;TEXT(M361,"0"),Punten!$A$2:$E$158,5,FALSE)</f>
        <v>11</v>
      </c>
      <c r="V361">
        <f>SUM(P361:U361)</f>
        <v>11</v>
      </c>
      <c r="W361" t="str">
        <f>N361&amp;A361</f>
        <v>43583B13</v>
      </c>
      <c r="X361">
        <f>IF(F360&lt;&gt;F361,1,X360+1)</f>
        <v>3</v>
      </c>
      <c r="Y361" t="str">
        <f>VLOOKUP(A361,Klasses!$A$2:$B$100,2,FALSE)</f>
        <v>Boys 13</v>
      </c>
      <c r="Z361" t="s">
        <v>198</v>
      </c>
      <c r="AA361" t="str">
        <f>F361</f>
        <v>2B RACING TEAM</v>
      </c>
      <c r="AB361" t="str">
        <f>D361</f>
        <v>Stef LIPPENS</v>
      </c>
    </row>
    <row r="362" spans="1:28" x14ac:dyDescent="0.25">
      <c r="A362" s="4" t="s">
        <v>44</v>
      </c>
      <c r="B362" s="4">
        <v>45767</v>
      </c>
      <c r="C362" s="4" t="s">
        <v>168</v>
      </c>
      <c r="D362" s="4" t="s">
        <v>169</v>
      </c>
      <c r="E362" s="14">
        <v>39094</v>
      </c>
      <c r="F362" s="4" t="s">
        <v>118</v>
      </c>
      <c r="G362" s="4">
        <v>1</v>
      </c>
      <c r="H362" s="4">
        <v>1</v>
      </c>
      <c r="I362" s="4">
        <v>1</v>
      </c>
      <c r="J362" s="4"/>
      <c r="K362" s="4"/>
      <c r="L362" s="4"/>
      <c r="M362" s="4">
        <v>1</v>
      </c>
      <c r="N362" s="15">
        <v>43583</v>
      </c>
      <c r="O362">
        <f>COUNTIF($W$2:$W$5,W362)</f>
        <v>0</v>
      </c>
      <c r="P362">
        <f>VLOOKUP("M"&amp;TEXT(G362,"0"),Punten!$A$1:$E$37,5,FALSE)</f>
        <v>0</v>
      </c>
      <c r="Q362">
        <f>VLOOKUP("M"&amp;TEXT(H362,"0"),Punten!$A$1:$E$37,5,FALSE)</f>
        <v>0</v>
      </c>
      <c r="R362">
        <f>VLOOKUP("M"&amp;TEXT(I362,"0"),Punten!$A$1:$E$37,5,FALSE)</f>
        <v>0</v>
      </c>
      <c r="S362">
        <f>VLOOKUP("K"&amp;TEXT(M362,"0"),Punten!$A$1:$E$37,5,FALSE)</f>
        <v>0</v>
      </c>
      <c r="T362">
        <f>VLOOKUP("H"&amp;TEXT(L362,"0"),Punten!$A$1:$E$37,5,FALSE)</f>
        <v>0</v>
      </c>
      <c r="U362">
        <f>VLOOKUP("F"&amp;TEXT(M362,"0"),Punten!$A$2:$E$158,5,FALSE)</f>
        <v>20</v>
      </c>
      <c r="V362">
        <f>SUM(P362:U362)</f>
        <v>20</v>
      </c>
      <c r="W362" t="str">
        <f>N362&amp;A362</f>
        <v>43583G11</v>
      </c>
      <c r="X362">
        <f>IF(F361&lt;&gt;F362,1,X361+1)</f>
        <v>1</v>
      </c>
      <c r="Y362" t="str">
        <f>VLOOKUP(A362,Klasses!$A$2:$B$100,2,FALSE)</f>
        <v>Girls 11/12</v>
      </c>
      <c r="Z362" t="s">
        <v>198</v>
      </c>
      <c r="AA362" t="str">
        <f>F362</f>
        <v>BJORN WYNANTS BMX TEAM</v>
      </c>
      <c r="AB362" t="str">
        <f>D362</f>
        <v>Sanne LUMBEECK</v>
      </c>
    </row>
    <row r="363" spans="1:28" x14ac:dyDescent="0.25">
      <c r="A363" s="4" t="s">
        <v>43</v>
      </c>
      <c r="B363" s="4">
        <v>45681</v>
      </c>
      <c r="C363" s="4" t="s">
        <v>203</v>
      </c>
      <c r="D363" s="4" t="s">
        <v>204</v>
      </c>
      <c r="E363" s="14">
        <v>39317</v>
      </c>
      <c r="F363" s="4" t="s">
        <v>118</v>
      </c>
      <c r="G363" s="4">
        <v>2</v>
      </c>
      <c r="H363" s="4">
        <v>1</v>
      </c>
      <c r="I363" s="4">
        <v>1</v>
      </c>
      <c r="J363" s="4"/>
      <c r="K363" s="4"/>
      <c r="L363" s="4">
        <v>4</v>
      </c>
      <c r="M363" s="4">
        <v>5</v>
      </c>
      <c r="N363" s="15">
        <v>43583</v>
      </c>
      <c r="O363">
        <f>COUNTIF($W$2:$W$5,W363)</f>
        <v>0</v>
      </c>
      <c r="P363">
        <f>VLOOKUP("M"&amp;TEXT(G363,"0"),Punten!$A$1:$E$37,5,FALSE)</f>
        <v>0</v>
      </c>
      <c r="Q363">
        <f>VLOOKUP("M"&amp;TEXT(H363,"0"),Punten!$A$1:$E$37,5,FALSE)</f>
        <v>0</v>
      </c>
      <c r="R363">
        <f>VLOOKUP("M"&amp;TEXT(I363,"0"),Punten!$A$1:$E$37,5,FALSE)</f>
        <v>0</v>
      </c>
      <c r="S363">
        <f>VLOOKUP("K"&amp;TEXT(M363,"0"),Punten!$A$1:$E$37,5,FALSE)</f>
        <v>0</v>
      </c>
      <c r="T363">
        <f>VLOOKUP("H"&amp;TEXT(L363,"0"),Punten!$A$1:$E$37,5,FALSE)</f>
        <v>0</v>
      </c>
      <c r="U363">
        <f>VLOOKUP("F"&amp;TEXT(M363,"0"),Punten!$A$2:$E$158,5,FALSE)</f>
        <v>9</v>
      </c>
      <c r="V363">
        <f>SUM(P363:U363)</f>
        <v>9</v>
      </c>
      <c r="W363" t="str">
        <f>N363&amp;A363</f>
        <v>43583B12</v>
      </c>
      <c r="X363">
        <f>IF(F362&lt;&gt;F363,1,X362+1)</f>
        <v>2</v>
      </c>
      <c r="Y363" t="str">
        <f>VLOOKUP(A363,Klasses!$A$2:$B$100,2,FALSE)</f>
        <v>Boys 12</v>
      </c>
      <c r="Z363" t="s">
        <v>198</v>
      </c>
      <c r="AA363" t="str">
        <f>F363</f>
        <v>BJORN WYNANTS BMX TEAM</v>
      </c>
      <c r="AB363" t="str">
        <f>D363</f>
        <v>Rune RAEYMAEKERS</v>
      </c>
    </row>
    <row r="364" spans="1:28" x14ac:dyDescent="0.25">
      <c r="A364" s="4" t="s">
        <v>42</v>
      </c>
      <c r="B364" s="4">
        <v>45679</v>
      </c>
      <c r="C364" s="4" t="s">
        <v>107</v>
      </c>
      <c r="D364" s="4" t="s">
        <v>140</v>
      </c>
      <c r="E364" s="14">
        <v>38866</v>
      </c>
      <c r="F364" s="4" t="s">
        <v>118</v>
      </c>
      <c r="G364" s="4">
        <v>1</v>
      </c>
      <c r="H364" s="4">
        <v>1</v>
      </c>
      <c r="I364" s="4">
        <v>1</v>
      </c>
      <c r="J364" s="4"/>
      <c r="K364" s="4">
        <v>1</v>
      </c>
      <c r="L364" s="4">
        <v>3</v>
      </c>
      <c r="M364" s="4">
        <v>5</v>
      </c>
      <c r="N364" s="15">
        <v>43583</v>
      </c>
      <c r="O364">
        <f>COUNTIF($W$2:$W$5,W364)</f>
        <v>0</v>
      </c>
      <c r="P364">
        <f>VLOOKUP("M"&amp;TEXT(G364,"0"),Punten!$A$1:$E$37,5,FALSE)</f>
        <v>0</v>
      </c>
      <c r="Q364">
        <f>VLOOKUP("M"&amp;TEXT(H364,"0"),Punten!$A$1:$E$37,5,FALSE)</f>
        <v>0</v>
      </c>
      <c r="R364">
        <f>VLOOKUP("M"&amp;TEXT(I364,"0"),Punten!$A$1:$E$37,5,FALSE)</f>
        <v>0</v>
      </c>
      <c r="S364">
        <f>VLOOKUP("K"&amp;TEXT(M364,"0"),Punten!$A$1:$E$37,5,FALSE)</f>
        <v>0</v>
      </c>
      <c r="T364">
        <f>VLOOKUP("H"&amp;TEXT(L364,"0"),Punten!$A$1:$E$37,5,FALSE)</f>
        <v>0</v>
      </c>
      <c r="U364">
        <f>VLOOKUP("F"&amp;TEXT(M364,"0"),Punten!$A$2:$E$158,5,FALSE)</f>
        <v>9</v>
      </c>
      <c r="V364">
        <f>SUM(P364:U364)</f>
        <v>9</v>
      </c>
      <c r="W364" t="str">
        <f>N364&amp;A364</f>
        <v>43583B13</v>
      </c>
      <c r="X364">
        <f>IF(F363&lt;&gt;F364,1,X363+1)</f>
        <v>3</v>
      </c>
      <c r="Y364" t="str">
        <f>VLOOKUP(A364,Klasses!$A$2:$B$100,2,FALSE)</f>
        <v>Boys 13</v>
      </c>
      <c r="Z364" t="s">
        <v>198</v>
      </c>
      <c r="AA364" t="str">
        <f>F364</f>
        <v>BJORN WYNANTS BMX TEAM</v>
      </c>
      <c r="AB364" t="str">
        <f>D364</f>
        <v>Rune ROEFS</v>
      </c>
    </row>
    <row r="365" spans="1:28" x14ac:dyDescent="0.25">
      <c r="A365" s="4" t="s">
        <v>41</v>
      </c>
      <c r="B365" s="4">
        <v>48601</v>
      </c>
      <c r="C365" s="4" t="s">
        <v>146</v>
      </c>
      <c r="D365" s="4" t="s">
        <v>147</v>
      </c>
      <c r="E365" s="14">
        <v>38559</v>
      </c>
      <c r="F365" s="4" t="s">
        <v>118</v>
      </c>
      <c r="G365" s="4">
        <v>4</v>
      </c>
      <c r="H365" s="4">
        <v>3</v>
      </c>
      <c r="I365" s="4">
        <v>2</v>
      </c>
      <c r="J365" s="4"/>
      <c r="K365" s="4"/>
      <c r="L365" s="4">
        <v>3</v>
      </c>
      <c r="M365" s="4">
        <v>6</v>
      </c>
      <c r="N365" s="15">
        <v>43583</v>
      </c>
      <c r="O365">
        <f>COUNTIF($W$2:$W$5,W365)</f>
        <v>0</v>
      </c>
      <c r="P365">
        <f>VLOOKUP("M"&amp;TEXT(G365,"0"),Punten!$A$1:$E$37,5,FALSE)</f>
        <v>0</v>
      </c>
      <c r="Q365">
        <f>VLOOKUP("M"&amp;TEXT(H365,"0"),Punten!$A$1:$E$37,5,FALSE)</f>
        <v>0</v>
      </c>
      <c r="R365">
        <f>VLOOKUP("M"&amp;TEXT(I365,"0"),Punten!$A$1:$E$37,5,FALSE)</f>
        <v>0</v>
      </c>
      <c r="S365">
        <f>VLOOKUP("K"&amp;TEXT(M365,"0"),Punten!$A$1:$E$37,5,FALSE)</f>
        <v>0</v>
      </c>
      <c r="T365">
        <f>VLOOKUP("H"&amp;TEXT(L365,"0"),Punten!$A$1:$E$37,5,FALSE)</f>
        <v>0</v>
      </c>
      <c r="U365">
        <f>VLOOKUP("F"&amp;TEXT(M365,"0"),Punten!$A$2:$E$158,5,FALSE)</f>
        <v>7</v>
      </c>
      <c r="V365">
        <f>SUM(P365:U365)</f>
        <v>7</v>
      </c>
      <c r="W365" t="str">
        <f>N365&amp;A365</f>
        <v>43583B14</v>
      </c>
      <c r="X365">
        <f>IF(F364&lt;&gt;F365,1,X364+1)</f>
        <v>4</v>
      </c>
      <c r="Y365" t="str">
        <f>VLOOKUP(A365,Klasses!$A$2:$B$100,2,FALSE)</f>
        <v>Boys 14</v>
      </c>
      <c r="Z365" t="s">
        <v>198</v>
      </c>
      <c r="AA365" t="str">
        <f>F365</f>
        <v>BJORN WYNANTS BMX TEAM</v>
      </c>
      <c r="AB365" t="str">
        <f>D365</f>
        <v>Nathan DE FAUW</v>
      </c>
    </row>
    <row r="366" spans="1:28" x14ac:dyDescent="0.25">
      <c r="A366" s="4" t="s">
        <v>47</v>
      </c>
      <c r="B366" s="4">
        <v>45818</v>
      </c>
      <c r="C366" s="4" t="s">
        <v>111</v>
      </c>
      <c r="D366" s="4" t="s">
        <v>112</v>
      </c>
      <c r="E366" s="14">
        <v>36923</v>
      </c>
      <c r="F366" s="4" t="s">
        <v>110</v>
      </c>
      <c r="G366" s="4">
        <v>5</v>
      </c>
      <c r="H366" s="4">
        <v>4</v>
      </c>
      <c r="I366" s="4">
        <v>4</v>
      </c>
      <c r="J366" s="4"/>
      <c r="K366" s="4"/>
      <c r="L366" s="4"/>
      <c r="M366" s="4">
        <v>6</v>
      </c>
      <c r="N366" s="15">
        <v>43583</v>
      </c>
      <c r="O366">
        <f>COUNTIF($W$2:$W$5,W366)</f>
        <v>0</v>
      </c>
      <c r="P366">
        <f>VLOOKUP("M"&amp;TEXT(G366,"0"),Punten!$A$1:$E$37,5,FALSE)</f>
        <v>0</v>
      </c>
      <c r="Q366">
        <f>VLOOKUP("M"&amp;TEXT(H366,"0"),Punten!$A$1:$E$37,5,FALSE)</f>
        <v>0</v>
      </c>
      <c r="R366">
        <f>VLOOKUP("M"&amp;TEXT(I366,"0"),Punten!$A$1:$E$37,5,FALSE)</f>
        <v>0</v>
      </c>
      <c r="S366">
        <f>VLOOKUP("K"&amp;TEXT(M366,"0"),Punten!$A$1:$E$37,5,FALSE)</f>
        <v>0</v>
      </c>
      <c r="T366">
        <f>VLOOKUP("H"&amp;TEXT(L366,"0"),Punten!$A$1:$E$37,5,FALSE)</f>
        <v>0</v>
      </c>
      <c r="U366">
        <f>VLOOKUP("F"&amp;TEXT(M366,"0"),Punten!$A$2:$E$158,5,FALSE)</f>
        <v>7</v>
      </c>
      <c r="V366">
        <f>SUM(P366:U366)</f>
        <v>7</v>
      </c>
      <c r="W366" t="str">
        <f>N366&amp;A366</f>
        <v>43583D05</v>
      </c>
      <c r="X366">
        <f>IF(F365&lt;&gt;F366,1,X365+1)</f>
        <v>1</v>
      </c>
      <c r="Y366" t="str">
        <f>VLOOKUP(A366,Klasses!$A$2:$B$100,2,FALSE)</f>
        <v>Dames Cruisers</v>
      </c>
      <c r="Z366" t="s">
        <v>198</v>
      </c>
      <c r="AA366" t="str">
        <f>F366</f>
        <v>BMX TEAM CRUPI BELGIUM</v>
      </c>
      <c r="AB366" t="str">
        <f>D366</f>
        <v>Amber WILLEM</v>
      </c>
    </row>
    <row r="367" spans="1:28" x14ac:dyDescent="0.25">
      <c r="A367" s="4" t="s">
        <v>42</v>
      </c>
      <c r="B367" s="4">
        <v>45796</v>
      </c>
      <c r="C367" s="4" t="s">
        <v>207</v>
      </c>
      <c r="D367" s="4" t="s">
        <v>208</v>
      </c>
      <c r="E367" s="14">
        <v>38828</v>
      </c>
      <c r="F367" s="4" t="s">
        <v>110</v>
      </c>
      <c r="G367" s="4">
        <v>4</v>
      </c>
      <c r="H367" s="4">
        <v>3</v>
      </c>
      <c r="I367" s="4">
        <v>3</v>
      </c>
      <c r="J367" s="4"/>
      <c r="K367" s="4">
        <v>3</v>
      </c>
      <c r="L367" s="4">
        <v>5</v>
      </c>
      <c r="M367" s="4"/>
      <c r="N367" s="15">
        <v>43583</v>
      </c>
      <c r="O367">
        <f>COUNTIF($W$2:$W$5,W367)</f>
        <v>0</v>
      </c>
      <c r="P367">
        <f>VLOOKUP("M"&amp;TEXT(G367,"0"),Punten!$A$1:$E$37,5,FALSE)</f>
        <v>0</v>
      </c>
      <c r="Q367">
        <f>VLOOKUP("M"&amp;TEXT(H367,"0"),Punten!$A$1:$E$37,5,FALSE)</f>
        <v>0</v>
      </c>
      <c r="R367">
        <f>VLOOKUP("M"&amp;TEXT(I367,"0"),Punten!$A$1:$E$37,5,FALSE)</f>
        <v>0</v>
      </c>
      <c r="S367">
        <f>VLOOKUP("K"&amp;TEXT(M367,"0"),Punten!$A$1:$E$37,5,FALSE)</f>
        <v>0</v>
      </c>
      <c r="T367">
        <f>VLOOKUP("H"&amp;TEXT(L367,"0"),Punten!$A$1:$E$37,5,FALSE)</f>
        <v>0</v>
      </c>
      <c r="U367">
        <f>VLOOKUP("F"&amp;TEXT(M367,"0"),Punten!$A$2:$E$158,5,FALSE)</f>
        <v>0</v>
      </c>
      <c r="V367">
        <f>SUM(P367:U367)</f>
        <v>0</v>
      </c>
      <c r="W367" t="str">
        <f>N367&amp;A367</f>
        <v>43583B13</v>
      </c>
      <c r="X367">
        <f>IF(F366&lt;&gt;F367,1,X366+1)</f>
        <v>2</v>
      </c>
      <c r="Y367" t="str">
        <f>VLOOKUP(A367,Klasses!$A$2:$B$100,2,FALSE)</f>
        <v>Boys 13</v>
      </c>
      <c r="Z367" t="s">
        <v>198</v>
      </c>
      <c r="AA367" t="str">
        <f>F367</f>
        <v>BMX TEAM CRUPI BELGIUM</v>
      </c>
      <c r="AB367" t="str">
        <f>D367</f>
        <v>Lars VAN STAPPEN</v>
      </c>
    </row>
    <row r="368" spans="1:28" x14ac:dyDescent="0.25">
      <c r="A368" s="4" t="s">
        <v>47</v>
      </c>
      <c r="B368" s="4">
        <v>45815</v>
      </c>
      <c r="C368" s="4" t="s">
        <v>108</v>
      </c>
      <c r="D368" s="4" t="s">
        <v>109</v>
      </c>
      <c r="E368" s="14">
        <v>37043</v>
      </c>
      <c r="F368" s="4" t="s">
        <v>110</v>
      </c>
      <c r="G368" s="4">
        <v>4</v>
      </c>
      <c r="H368" s="4">
        <v>5</v>
      </c>
      <c r="I368" s="4">
        <v>4</v>
      </c>
      <c r="J368" s="4"/>
      <c r="K368" s="4"/>
      <c r="L368" s="4"/>
      <c r="M368" s="4"/>
      <c r="N368" s="15">
        <v>43583</v>
      </c>
      <c r="O368">
        <f>COUNTIF($W$2:$W$5,W368)</f>
        <v>0</v>
      </c>
      <c r="P368">
        <f>VLOOKUP("M"&amp;TEXT(G368,"0"),Punten!$A$1:$E$37,5,FALSE)</f>
        <v>0</v>
      </c>
      <c r="Q368">
        <f>VLOOKUP("M"&amp;TEXT(H368,"0"),Punten!$A$1:$E$37,5,FALSE)</f>
        <v>0</v>
      </c>
      <c r="R368">
        <f>VLOOKUP("M"&amp;TEXT(I368,"0"),Punten!$A$1:$E$37,5,FALSE)</f>
        <v>0</v>
      </c>
      <c r="S368">
        <f>VLOOKUP("K"&amp;TEXT(M368,"0"),Punten!$A$1:$E$37,5,FALSE)</f>
        <v>0</v>
      </c>
      <c r="T368">
        <f>VLOOKUP("H"&amp;TEXT(L368,"0"),Punten!$A$1:$E$37,5,FALSE)</f>
        <v>0</v>
      </c>
      <c r="U368">
        <f>VLOOKUP("F"&amp;TEXT(M368,"0"),Punten!$A$2:$E$158,5,FALSE)</f>
        <v>0</v>
      </c>
      <c r="V368">
        <f>SUM(P368:U368)</f>
        <v>0</v>
      </c>
      <c r="W368" t="str">
        <f>N368&amp;A368</f>
        <v>43583D05</v>
      </c>
      <c r="X368">
        <f>IF(F367&lt;&gt;F368,1,X367+1)</f>
        <v>3</v>
      </c>
      <c r="Y368" t="str">
        <f>VLOOKUP(A368,Klasses!$A$2:$B$100,2,FALSE)</f>
        <v>Dames Cruisers</v>
      </c>
      <c r="Z368" t="s">
        <v>198</v>
      </c>
      <c r="AA368" t="str">
        <f>F368</f>
        <v>BMX TEAM CRUPI BELGIUM</v>
      </c>
      <c r="AB368" t="str">
        <f>D368</f>
        <v>Gaëtane MEERTS</v>
      </c>
    </row>
    <row r="369" spans="1:28" x14ac:dyDescent="0.25">
      <c r="A369" s="4" t="s">
        <v>43</v>
      </c>
      <c r="B369" s="4">
        <v>48035</v>
      </c>
      <c r="C369" s="4" t="s">
        <v>123</v>
      </c>
      <c r="D369" s="4" t="s">
        <v>124</v>
      </c>
      <c r="E369" s="14">
        <v>39214</v>
      </c>
      <c r="F369" s="4" t="s">
        <v>125</v>
      </c>
      <c r="G369" s="4">
        <v>3</v>
      </c>
      <c r="H369" s="4">
        <v>4</v>
      </c>
      <c r="I369" s="4">
        <v>3</v>
      </c>
      <c r="J369" s="4"/>
      <c r="K369" s="4"/>
      <c r="L369" s="4">
        <v>3</v>
      </c>
      <c r="M369" s="4">
        <v>7</v>
      </c>
      <c r="N369" s="15">
        <v>43583</v>
      </c>
      <c r="O369">
        <f>COUNTIF($W$2:$W$5,W369)</f>
        <v>0</v>
      </c>
      <c r="P369">
        <f>VLOOKUP("M"&amp;TEXT(G369,"0"),Punten!$A$1:$E$37,5,FALSE)</f>
        <v>0</v>
      </c>
      <c r="Q369">
        <f>VLOOKUP("M"&amp;TEXT(H369,"0"),Punten!$A$1:$E$37,5,FALSE)</f>
        <v>0</v>
      </c>
      <c r="R369">
        <f>VLOOKUP("M"&amp;TEXT(I369,"0"),Punten!$A$1:$E$37,5,FALSE)</f>
        <v>0</v>
      </c>
      <c r="S369">
        <f>VLOOKUP("K"&amp;TEXT(M369,"0"),Punten!$A$1:$E$37,5,FALSE)</f>
        <v>0</v>
      </c>
      <c r="T369">
        <f>VLOOKUP("H"&amp;TEXT(L369,"0"),Punten!$A$1:$E$37,5,FALSE)</f>
        <v>0</v>
      </c>
      <c r="U369">
        <f>VLOOKUP("F"&amp;TEXT(M369,"0"),Punten!$A$2:$E$158,5,FALSE)</f>
        <v>6</v>
      </c>
      <c r="V369">
        <f>SUM(P369:U369)</f>
        <v>6</v>
      </c>
      <c r="W369" t="str">
        <f>N369&amp;A369</f>
        <v>43583B12</v>
      </c>
      <c r="X369">
        <f>IF(F368&lt;&gt;F369,1,X368+1)</f>
        <v>1</v>
      </c>
      <c r="Y369" t="str">
        <f>VLOOKUP(A369,Klasses!$A$2:$B$100,2,FALSE)</f>
        <v>Boys 12</v>
      </c>
      <c r="Z369" t="s">
        <v>198</v>
      </c>
      <c r="AA369" t="str">
        <f>F369</f>
        <v>BMX TEAM PRO LEGEND BELGIUM</v>
      </c>
      <c r="AB369" t="str">
        <f>D369</f>
        <v>Geoffrey DE WIT</v>
      </c>
    </row>
    <row r="370" spans="1:28" x14ac:dyDescent="0.25">
      <c r="A370" s="4" t="s">
        <v>42</v>
      </c>
      <c r="B370" s="4">
        <v>51012</v>
      </c>
      <c r="C370" s="4" t="s">
        <v>131</v>
      </c>
      <c r="D370" s="4" t="s">
        <v>132</v>
      </c>
      <c r="E370" s="14">
        <v>38869</v>
      </c>
      <c r="F370" s="4" t="s">
        <v>125</v>
      </c>
      <c r="G370" s="4">
        <v>2</v>
      </c>
      <c r="H370" s="4">
        <v>2</v>
      </c>
      <c r="I370" s="4">
        <v>2</v>
      </c>
      <c r="J370" s="4"/>
      <c r="K370" s="4">
        <v>3</v>
      </c>
      <c r="L370" s="4">
        <v>6</v>
      </c>
      <c r="M370" s="4"/>
      <c r="N370" s="15">
        <v>43583</v>
      </c>
      <c r="O370">
        <f>COUNTIF($W$2:$W$5,W370)</f>
        <v>0</v>
      </c>
      <c r="P370">
        <f>VLOOKUP("M"&amp;TEXT(G370,"0"),Punten!$A$1:$E$37,5,FALSE)</f>
        <v>0</v>
      </c>
      <c r="Q370">
        <f>VLOOKUP("M"&amp;TEXT(H370,"0"),Punten!$A$1:$E$37,5,FALSE)</f>
        <v>0</v>
      </c>
      <c r="R370">
        <f>VLOOKUP("M"&amp;TEXT(I370,"0"),Punten!$A$1:$E$37,5,FALSE)</f>
        <v>0</v>
      </c>
      <c r="S370">
        <f>VLOOKUP("K"&amp;TEXT(M370,"0"),Punten!$A$1:$E$37,5,FALSE)</f>
        <v>0</v>
      </c>
      <c r="T370">
        <f>VLOOKUP("H"&amp;TEXT(L370,"0"),Punten!$A$1:$E$37,5,FALSE)</f>
        <v>0</v>
      </c>
      <c r="U370">
        <f>VLOOKUP("F"&amp;TEXT(M370,"0"),Punten!$A$2:$E$158,5,FALSE)</f>
        <v>0</v>
      </c>
      <c r="V370">
        <f>SUM(P370:U370)</f>
        <v>0</v>
      </c>
      <c r="W370" t="str">
        <f>N370&amp;A370</f>
        <v>43583B13</v>
      </c>
      <c r="X370">
        <f>IF(F369&lt;&gt;F370,1,X369+1)</f>
        <v>2</v>
      </c>
      <c r="Y370" t="str">
        <f>VLOOKUP(A370,Klasses!$A$2:$B$100,2,FALSE)</f>
        <v>Boys 13</v>
      </c>
      <c r="Z370" t="s">
        <v>198</v>
      </c>
      <c r="AA370" t="str">
        <f>F370</f>
        <v>BMX TEAM PRO LEGEND BELGIUM</v>
      </c>
      <c r="AB370" t="str">
        <f>D370</f>
        <v>Seppe HERMANS</v>
      </c>
    </row>
    <row r="371" spans="1:28" x14ac:dyDescent="0.25">
      <c r="A371" s="4" t="s">
        <v>42</v>
      </c>
      <c r="B371" s="4">
        <v>51014</v>
      </c>
      <c r="C371" s="4" t="s">
        <v>101</v>
      </c>
      <c r="D371" s="4" t="s">
        <v>128</v>
      </c>
      <c r="E371" s="14">
        <v>38813</v>
      </c>
      <c r="F371" s="4" t="s">
        <v>125</v>
      </c>
      <c r="G371" s="4">
        <v>3</v>
      </c>
      <c r="H371" s="4">
        <v>2</v>
      </c>
      <c r="I371" s="4">
        <v>3</v>
      </c>
      <c r="J371" s="4"/>
      <c r="K371" s="4">
        <v>5</v>
      </c>
      <c r="L371" s="4"/>
      <c r="M371" s="4"/>
      <c r="N371" s="15">
        <v>43583</v>
      </c>
      <c r="O371">
        <f>COUNTIF($W$2:$W$5,W371)</f>
        <v>0</v>
      </c>
      <c r="P371">
        <f>VLOOKUP("M"&amp;TEXT(G371,"0"),Punten!$A$1:$E$37,5,FALSE)</f>
        <v>0</v>
      </c>
      <c r="Q371">
        <f>VLOOKUP("M"&amp;TEXT(H371,"0"),Punten!$A$1:$E$37,5,FALSE)</f>
        <v>0</v>
      </c>
      <c r="R371">
        <f>VLOOKUP("M"&amp;TEXT(I371,"0"),Punten!$A$1:$E$37,5,FALSE)</f>
        <v>0</v>
      </c>
      <c r="S371">
        <f>VLOOKUP("K"&amp;TEXT(M371,"0"),Punten!$A$1:$E$37,5,FALSE)</f>
        <v>0</v>
      </c>
      <c r="T371">
        <f>VLOOKUP("H"&amp;TEXT(L371,"0"),Punten!$A$1:$E$37,5,FALSE)</f>
        <v>0</v>
      </c>
      <c r="U371">
        <f>VLOOKUP("F"&amp;TEXT(M371,"0"),Punten!$A$2:$E$158,5,FALSE)</f>
        <v>0</v>
      </c>
      <c r="V371">
        <f>SUM(P371:U371)</f>
        <v>0</v>
      </c>
      <c r="W371" t="str">
        <f>N371&amp;A371</f>
        <v>43583B13</v>
      </c>
      <c r="X371">
        <f>IF(F370&lt;&gt;F371,1,X370+1)</f>
        <v>3</v>
      </c>
      <c r="Y371" t="str">
        <f>VLOOKUP(A371,Klasses!$A$2:$B$100,2,FALSE)</f>
        <v>Boys 13</v>
      </c>
      <c r="Z371" t="s">
        <v>198</v>
      </c>
      <c r="AA371" t="str">
        <f>F371</f>
        <v>BMX TEAM PRO LEGEND BELGIUM</v>
      </c>
      <c r="AB371" t="str">
        <f>D371</f>
        <v>Mats FOBE</v>
      </c>
    </row>
    <row r="372" spans="1:28" x14ac:dyDescent="0.25">
      <c r="A372" s="4" t="s">
        <v>47</v>
      </c>
      <c r="B372" s="4">
        <v>52327</v>
      </c>
      <c r="C372" s="4" t="s">
        <v>79</v>
      </c>
      <c r="D372" s="4" t="s">
        <v>211</v>
      </c>
      <c r="E372" s="14">
        <v>37308</v>
      </c>
      <c r="F372" s="4" t="s">
        <v>81</v>
      </c>
      <c r="G372" s="4">
        <v>1</v>
      </c>
      <c r="H372" s="4">
        <v>2</v>
      </c>
      <c r="I372" s="4">
        <v>2</v>
      </c>
      <c r="J372" s="4"/>
      <c r="K372" s="4"/>
      <c r="L372" s="4"/>
      <c r="M372" s="4">
        <v>1</v>
      </c>
      <c r="N372" s="15">
        <v>43583</v>
      </c>
      <c r="O372">
        <f>COUNTIF($W$2:$W$5,W372)</f>
        <v>0</v>
      </c>
      <c r="P372">
        <f>VLOOKUP("M"&amp;TEXT(G372,"0"),Punten!$A$1:$E$37,5,FALSE)</f>
        <v>0</v>
      </c>
      <c r="Q372">
        <f>VLOOKUP("M"&amp;TEXT(H372,"0"),Punten!$A$1:$E$37,5,FALSE)</f>
        <v>0</v>
      </c>
      <c r="R372">
        <f>VLOOKUP("M"&amp;TEXT(I372,"0"),Punten!$A$1:$E$37,5,FALSE)</f>
        <v>0</v>
      </c>
      <c r="S372">
        <f>VLOOKUP("K"&amp;TEXT(M372,"0"),Punten!$A$1:$E$37,5,FALSE)</f>
        <v>0</v>
      </c>
      <c r="T372">
        <f>VLOOKUP("H"&amp;TEXT(L372,"0"),Punten!$A$1:$E$37,5,FALSE)</f>
        <v>0</v>
      </c>
      <c r="U372">
        <f>VLOOKUP("F"&amp;TEXT(M372,"0"),Punten!$A$2:$E$158,5,FALSE)</f>
        <v>20</v>
      </c>
      <c r="V372">
        <f>SUM(P372:U372)</f>
        <v>20</v>
      </c>
      <c r="W372" t="str">
        <f>N372&amp;A372</f>
        <v>43583D05</v>
      </c>
      <c r="X372">
        <f>IF(F371&lt;&gt;F372,1,X371+1)</f>
        <v>1</v>
      </c>
      <c r="Y372" t="str">
        <f>VLOOKUP(A372,Klasses!$A$2:$B$100,2,FALSE)</f>
        <v>Dames Cruisers</v>
      </c>
      <c r="Z372" t="s">
        <v>198</v>
      </c>
      <c r="AA372" t="str">
        <f>F372</f>
        <v>BMXEMOTION TEAM</v>
      </c>
      <c r="AB372" t="str">
        <f>D372</f>
        <v>Britt BAETENS</v>
      </c>
    </row>
    <row r="373" spans="1:28" x14ac:dyDescent="0.25">
      <c r="A373" s="4" t="s">
        <v>38</v>
      </c>
      <c r="B373" s="4">
        <v>48603</v>
      </c>
      <c r="C373" s="4" t="s">
        <v>228</v>
      </c>
      <c r="D373" s="4" t="s">
        <v>229</v>
      </c>
      <c r="E373" s="14">
        <v>35250</v>
      </c>
      <c r="F373" s="4" t="s">
        <v>81</v>
      </c>
      <c r="G373" s="4">
        <v>3</v>
      </c>
      <c r="H373" s="4">
        <v>1</v>
      </c>
      <c r="I373" s="4">
        <v>2</v>
      </c>
      <c r="J373" s="4"/>
      <c r="K373" s="4"/>
      <c r="L373" s="4"/>
      <c r="M373" s="4">
        <v>2</v>
      </c>
      <c r="N373" s="15">
        <v>43583</v>
      </c>
      <c r="O373">
        <f>COUNTIF($W$2:$W$5,W373)</f>
        <v>0</v>
      </c>
      <c r="P373">
        <f>VLOOKUP("M"&amp;TEXT(G373,"0"),Punten!$A$1:$E$37,5,FALSE)</f>
        <v>0</v>
      </c>
      <c r="Q373">
        <f>VLOOKUP("M"&amp;TEXT(H373,"0"),Punten!$A$1:$E$37,5,FALSE)</f>
        <v>0</v>
      </c>
      <c r="R373">
        <f>VLOOKUP("M"&amp;TEXT(I373,"0"),Punten!$A$1:$E$37,5,FALSE)</f>
        <v>0</v>
      </c>
      <c r="S373">
        <f>VLOOKUP("K"&amp;TEXT(M373,"0"),Punten!$A$1:$E$37,5,FALSE)</f>
        <v>0</v>
      </c>
      <c r="T373">
        <f>VLOOKUP("H"&amp;TEXT(L373,"0"),Punten!$A$1:$E$37,5,FALSE)</f>
        <v>0</v>
      </c>
      <c r="U373">
        <f>VLOOKUP("F"&amp;TEXT(M373,"0"),Punten!$A$2:$E$158,5,FALSE)</f>
        <v>16</v>
      </c>
      <c r="V373">
        <f>SUM(P373:U373)</f>
        <v>16</v>
      </c>
      <c r="W373" t="str">
        <f>N373&amp;A373</f>
        <v>43583B19</v>
      </c>
      <c r="X373">
        <f>IF(F372&lt;&gt;F373,1,X372+1)</f>
        <v>2</v>
      </c>
      <c r="Y373" t="str">
        <f>VLOOKUP(A373,Klasses!$A$2:$B$100,2,FALSE)</f>
        <v>Boys 19+</v>
      </c>
      <c r="Z373" t="s">
        <v>198</v>
      </c>
      <c r="AA373" t="str">
        <f>F373</f>
        <v>BMXEMOTION TEAM</v>
      </c>
      <c r="AB373" t="str">
        <f>D373</f>
        <v>Jari CAMMANS</v>
      </c>
    </row>
    <row r="374" spans="1:28" x14ac:dyDescent="0.25">
      <c r="A374" s="4" t="s">
        <v>45</v>
      </c>
      <c r="B374" s="4">
        <v>872</v>
      </c>
      <c r="C374" s="4" t="s">
        <v>199</v>
      </c>
      <c r="D374" s="4" t="s">
        <v>200</v>
      </c>
      <c r="E374" s="14">
        <v>38610</v>
      </c>
      <c r="F374" s="4" t="s">
        <v>81</v>
      </c>
      <c r="G374" s="4">
        <v>4</v>
      </c>
      <c r="H374" s="4">
        <v>3</v>
      </c>
      <c r="I374" s="4">
        <v>5</v>
      </c>
      <c r="J374" s="4"/>
      <c r="K374" s="4"/>
      <c r="L374" s="4"/>
      <c r="M374" s="4">
        <v>5</v>
      </c>
      <c r="N374" s="15">
        <v>43583</v>
      </c>
      <c r="O374">
        <f>COUNTIF($W$2:$W$5,W374)</f>
        <v>0</v>
      </c>
      <c r="P374">
        <f>VLOOKUP("M"&amp;TEXT(G374,"0"),Punten!$A$1:$E$37,5,FALSE)</f>
        <v>0</v>
      </c>
      <c r="Q374">
        <f>VLOOKUP("M"&amp;TEXT(H374,"0"),Punten!$A$1:$E$37,5,FALSE)</f>
        <v>0</v>
      </c>
      <c r="R374">
        <f>VLOOKUP("M"&amp;TEXT(I374,"0"),Punten!$A$1:$E$37,5,FALSE)</f>
        <v>0</v>
      </c>
      <c r="S374">
        <f>VLOOKUP("K"&amp;TEXT(M374,"0"),Punten!$A$1:$E$37,5,FALSE)</f>
        <v>0</v>
      </c>
      <c r="T374">
        <f>VLOOKUP("H"&amp;TEXT(L374,"0"),Punten!$A$1:$E$37,5,FALSE)</f>
        <v>0</v>
      </c>
      <c r="U374">
        <f>VLOOKUP("F"&amp;TEXT(M374,"0"),Punten!$A$2:$E$158,5,FALSE)</f>
        <v>9</v>
      </c>
      <c r="V374">
        <f>SUM(P374:U374)</f>
        <v>9</v>
      </c>
      <c r="W374" t="str">
        <f>N374&amp;A374</f>
        <v>43583G13</v>
      </c>
      <c r="X374">
        <f>IF(F373&lt;&gt;F374,1,X373+1)</f>
        <v>3</v>
      </c>
      <c r="Y374" t="str">
        <f>VLOOKUP(A374,Klasses!$A$2:$B$100,2,FALSE)</f>
        <v>Girls 13/14</v>
      </c>
      <c r="Z374" t="s">
        <v>198</v>
      </c>
      <c r="AA374" t="str">
        <f>F374</f>
        <v>BMXEMOTION TEAM</v>
      </c>
      <c r="AB374" t="str">
        <f>D374</f>
        <v>Donna MIELCZAREK</v>
      </c>
    </row>
    <row r="375" spans="1:28" x14ac:dyDescent="0.25">
      <c r="A375" s="4" t="s">
        <v>40</v>
      </c>
      <c r="B375" s="4">
        <v>930</v>
      </c>
      <c r="C375" s="4" t="s">
        <v>90</v>
      </c>
      <c r="D375" s="4" t="s">
        <v>230</v>
      </c>
      <c r="E375" s="14">
        <v>38032</v>
      </c>
      <c r="F375" s="4" t="s">
        <v>81</v>
      </c>
      <c r="G375" s="4">
        <v>3</v>
      </c>
      <c r="H375" s="4">
        <v>3</v>
      </c>
      <c r="I375" s="4">
        <v>4</v>
      </c>
      <c r="J375" s="4"/>
      <c r="K375" s="4"/>
      <c r="L375" s="4">
        <v>5</v>
      </c>
      <c r="M375" s="4"/>
      <c r="N375" s="15">
        <v>43583</v>
      </c>
      <c r="O375">
        <f>COUNTIF($W$2:$W$5,W375)</f>
        <v>0</v>
      </c>
      <c r="P375">
        <f>VLOOKUP("M"&amp;TEXT(G375,"0"),Punten!$A$1:$E$37,5,FALSE)</f>
        <v>0</v>
      </c>
      <c r="Q375">
        <f>VLOOKUP("M"&amp;TEXT(H375,"0"),Punten!$A$1:$E$37,5,FALSE)</f>
        <v>0</v>
      </c>
      <c r="R375">
        <f>VLOOKUP("M"&amp;TEXT(I375,"0"),Punten!$A$1:$E$37,5,FALSE)</f>
        <v>0</v>
      </c>
      <c r="S375">
        <f>VLOOKUP("K"&amp;TEXT(M375,"0"),Punten!$A$1:$E$37,5,FALSE)</f>
        <v>0</v>
      </c>
      <c r="T375">
        <f>VLOOKUP("H"&amp;TEXT(L375,"0"),Punten!$A$1:$E$37,5,FALSE)</f>
        <v>0</v>
      </c>
      <c r="U375">
        <f>VLOOKUP("F"&amp;TEXT(M375,"0"),Punten!$A$2:$E$158,5,FALSE)</f>
        <v>0</v>
      </c>
      <c r="V375">
        <f>SUM(P375:U375)</f>
        <v>0</v>
      </c>
      <c r="W375" t="str">
        <f>N375&amp;A375</f>
        <v>43583B15</v>
      </c>
      <c r="X375">
        <f>IF(F374&lt;&gt;F375,1,X374+1)</f>
        <v>4</v>
      </c>
      <c r="Y375" t="str">
        <f>VLOOKUP(A375,Klasses!$A$2:$B$100,2,FALSE)</f>
        <v>Boys 15/16</v>
      </c>
      <c r="Z375" t="s">
        <v>198</v>
      </c>
      <c r="AA375" t="str">
        <f>F375</f>
        <v>BMXEMOTION TEAM</v>
      </c>
      <c r="AB375" t="str">
        <f>D375</f>
        <v>Owen MIELCZAREK</v>
      </c>
    </row>
    <row r="376" spans="1:28" x14ac:dyDescent="0.25">
      <c r="A376" s="4" t="s">
        <v>45</v>
      </c>
      <c r="B376" s="4">
        <v>45755</v>
      </c>
      <c r="C376" s="4" t="s">
        <v>209</v>
      </c>
      <c r="D376" s="4" t="s">
        <v>214</v>
      </c>
      <c r="E376" s="14">
        <v>38716</v>
      </c>
      <c r="F376" s="4" t="s">
        <v>105</v>
      </c>
      <c r="G376" s="4">
        <v>2</v>
      </c>
      <c r="H376" s="4">
        <v>2</v>
      </c>
      <c r="I376" s="4">
        <v>3</v>
      </c>
      <c r="J376" s="4"/>
      <c r="K376" s="4"/>
      <c r="L376" s="4"/>
      <c r="M376" s="4">
        <v>1</v>
      </c>
      <c r="N376" s="15">
        <v>43583</v>
      </c>
      <c r="O376">
        <f>COUNTIF($W$2:$W$5,W376)</f>
        <v>0</v>
      </c>
      <c r="P376">
        <f>VLOOKUP("M"&amp;TEXT(G376,"0"),Punten!$A$1:$E$37,5,FALSE)</f>
        <v>0</v>
      </c>
      <c r="Q376">
        <f>VLOOKUP("M"&amp;TEXT(H376,"0"),Punten!$A$1:$E$37,5,FALSE)</f>
        <v>0</v>
      </c>
      <c r="R376">
        <f>VLOOKUP("M"&amp;TEXT(I376,"0"),Punten!$A$1:$E$37,5,FALSE)</f>
        <v>0</v>
      </c>
      <c r="S376">
        <f>VLOOKUP("K"&amp;TEXT(M376,"0"),Punten!$A$1:$E$37,5,FALSE)</f>
        <v>0</v>
      </c>
      <c r="T376">
        <f>VLOOKUP("H"&amp;TEXT(L376,"0"),Punten!$A$1:$E$37,5,FALSE)</f>
        <v>0</v>
      </c>
      <c r="U376">
        <f>VLOOKUP("F"&amp;TEXT(M376,"0"),Punten!$A$2:$E$158,5,FALSE)</f>
        <v>20</v>
      </c>
      <c r="V376">
        <f>SUM(P376:U376)</f>
        <v>20</v>
      </c>
      <c r="W376" t="str">
        <f>N376&amp;A376</f>
        <v>43583G13</v>
      </c>
      <c r="X376">
        <f>IF(F375&lt;&gt;F376,1,X375+1)</f>
        <v>1</v>
      </c>
      <c r="Y376" t="str">
        <f>VLOOKUP(A376,Klasses!$A$2:$B$100,2,FALSE)</f>
        <v>Girls 13/14</v>
      </c>
      <c r="Z376" t="s">
        <v>198</v>
      </c>
      <c r="AA376" t="str">
        <f>F376</f>
        <v>DARE2RACE BMX TEAM</v>
      </c>
      <c r="AB376" t="str">
        <f>D376</f>
        <v>Merel VAN GASTEL</v>
      </c>
    </row>
    <row r="377" spans="1:28" x14ac:dyDescent="0.25">
      <c r="A377" s="4" t="s">
        <v>46</v>
      </c>
      <c r="B377" s="4">
        <v>45791</v>
      </c>
      <c r="C377" s="4" t="s">
        <v>102</v>
      </c>
      <c r="D377" s="4" t="s">
        <v>215</v>
      </c>
      <c r="E377" s="14">
        <v>37134</v>
      </c>
      <c r="F377" s="4" t="s">
        <v>105</v>
      </c>
      <c r="G377" s="4">
        <v>3</v>
      </c>
      <c r="H377" s="4">
        <v>3</v>
      </c>
      <c r="I377" s="4">
        <v>1</v>
      </c>
      <c r="J377" s="4"/>
      <c r="K377" s="4"/>
      <c r="L377" s="4"/>
      <c r="M377" s="4">
        <v>2</v>
      </c>
      <c r="N377" s="15">
        <v>43583</v>
      </c>
      <c r="O377">
        <f>COUNTIF($W$2:$W$5,W377)</f>
        <v>0</v>
      </c>
      <c r="P377">
        <f>VLOOKUP("M"&amp;TEXT(G377,"0"),Punten!$A$1:$E$37,5,FALSE)</f>
        <v>0</v>
      </c>
      <c r="Q377">
        <f>VLOOKUP("M"&amp;TEXT(H377,"0"),Punten!$A$1:$E$37,5,FALSE)</f>
        <v>0</v>
      </c>
      <c r="R377">
        <f>VLOOKUP("M"&amp;TEXT(I377,"0"),Punten!$A$1:$E$37,5,FALSE)</f>
        <v>0</v>
      </c>
      <c r="S377">
        <f>VLOOKUP("K"&amp;TEXT(M377,"0"),Punten!$A$1:$E$37,5,FALSE)</f>
        <v>0</v>
      </c>
      <c r="T377">
        <f>VLOOKUP("H"&amp;TEXT(L377,"0"),Punten!$A$1:$E$37,5,FALSE)</f>
        <v>0</v>
      </c>
      <c r="U377">
        <f>VLOOKUP("F"&amp;TEXT(M377,"0"),Punten!$A$2:$E$158,5,FALSE)</f>
        <v>16</v>
      </c>
      <c r="V377">
        <f>SUM(P377:U377)</f>
        <v>16</v>
      </c>
      <c r="W377" t="str">
        <f>N377&amp;A377</f>
        <v>43583G15</v>
      </c>
      <c r="X377">
        <f>IF(F376&lt;&gt;F377,1,X376+1)</f>
        <v>2</v>
      </c>
      <c r="Y377" t="str">
        <f>VLOOKUP(A377,Klasses!$A$2:$B$100,2,FALSE)</f>
        <v>Girls 15+</v>
      </c>
      <c r="Z377" t="s">
        <v>198</v>
      </c>
      <c r="AA377" t="str">
        <f>F377</f>
        <v>DARE2RACE BMX TEAM</v>
      </c>
      <c r="AB377" t="str">
        <f>D377</f>
        <v>Julie HEUSEQUIN</v>
      </c>
    </row>
    <row r="378" spans="1:28" x14ac:dyDescent="0.25">
      <c r="A378" s="4" t="s">
        <v>42</v>
      </c>
      <c r="B378" s="4">
        <v>45759</v>
      </c>
      <c r="C378" s="4" t="s">
        <v>99</v>
      </c>
      <c r="D378" s="4" t="s">
        <v>130</v>
      </c>
      <c r="E378" s="14">
        <v>38986</v>
      </c>
      <c r="F378" s="4" t="s">
        <v>105</v>
      </c>
      <c r="G378" s="4">
        <v>3</v>
      </c>
      <c r="H378" s="4">
        <v>1</v>
      </c>
      <c r="I378" s="4">
        <v>2</v>
      </c>
      <c r="J378" s="4"/>
      <c r="K378" s="4">
        <v>2</v>
      </c>
      <c r="L378" s="4">
        <v>4</v>
      </c>
      <c r="M378" s="4">
        <v>6</v>
      </c>
      <c r="N378" s="15">
        <v>43583</v>
      </c>
      <c r="O378">
        <f>COUNTIF($W$2:$W$5,W378)</f>
        <v>0</v>
      </c>
      <c r="P378">
        <f>VLOOKUP("M"&amp;TEXT(G378,"0"),Punten!$A$1:$E$37,5,FALSE)</f>
        <v>0</v>
      </c>
      <c r="Q378">
        <f>VLOOKUP("M"&amp;TEXT(H378,"0"),Punten!$A$1:$E$37,5,FALSE)</f>
        <v>0</v>
      </c>
      <c r="R378">
        <f>VLOOKUP("M"&amp;TEXT(I378,"0"),Punten!$A$1:$E$37,5,FALSE)</f>
        <v>0</v>
      </c>
      <c r="S378">
        <f>VLOOKUP("K"&amp;TEXT(M378,"0"),Punten!$A$1:$E$37,5,FALSE)</f>
        <v>0</v>
      </c>
      <c r="T378">
        <f>VLOOKUP("H"&amp;TEXT(L378,"0"),Punten!$A$1:$E$37,5,FALSE)</f>
        <v>0</v>
      </c>
      <c r="U378">
        <f>VLOOKUP("F"&amp;TEXT(M378,"0"),Punten!$A$2:$E$158,5,FALSE)</f>
        <v>7</v>
      </c>
      <c r="V378">
        <f>SUM(P378:U378)</f>
        <v>7</v>
      </c>
      <c r="W378" t="str">
        <f>N378&amp;A378</f>
        <v>43583B13</v>
      </c>
      <c r="X378">
        <f>IF(F377&lt;&gt;F378,1,X377+1)</f>
        <v>3</v>
      </c>
      <c r="Y378" t="str">
        <f>VLOOKUP(A378,Klasses!$A$2:$B$100,2,FALSE)</f>
        <v>Boys 13</v>
      </c>
      <c r="Z378" t="s">
        <v>198</v>
      </c>
      <c r="AA378" t="str">
        <f>F378</f>
        <v>DARE2RACE BMX TEAM</v>
      </c>
      <c r="AB378" t="str">
        <f>D378</f>
        <v>Senne VERELST</v>
      </c>
    </row>
    <row r="379" spans="1:28" x14ac:dyDescent="0.25">
      <c r="A379" s="4" t="s">
        <v>41</v>
      </c>
      <c r="B379" s="4">
        <v>46629</v>
      </c>
      <c r="C379" s="4" t="s">
        <v>231</v>
      </c>
      <c r="D379" s="4" t="s">
        <v>232</v>
      </c>
      <c r="E379" s="14">
        <v>38629</v>
      </c>
      <c r="F379" s="4" t="s">
        <v>105</v>
      </c>
      <c r="G379" s="4">
        <v>5</v>
      </c>
      <c r="H379" s="4">
        <v>6</v>
      </c>
      <c r="I379" s="4">
        <v>3</v>
      </c>
      <c r="J379" s="4"/>
      <c r="K379" s="4"/>
      <c r="L379" s="4">
        <v>5</v>
      </c>
      <c r="M379" s="4"/>
      <c r="N379" s="15">
        <v>43583</v>
      </c>
      <c r="O379">
        <f>COUNTIF($W$2:$W$5,W379)</f>
        <v>0</v>
      </c>
      <c r="P379">
        <f>VLOOKUP("M"&amp;TEXT(G379,"0"),Punten!$A$1:$E$37,5,FALSE)</f>
        <v>0</v>
      </c>
      <c r="Q379">
        <f>VLOOKUP("M"&amp;TEXT(H379,"0"),Punten!$A$1:$E$37,5,FALSE)</f>
        <v>0</v>
      </c>
      <c r="R379">
        <f>VLOOKUP("M"&amp;TEXT(I379,"0"),Punten!$A$1:$E$37,5,FALSE)</f>
        <v>0</v>
      </c>
      <c r="S379">
        <f>VLOOKUP("K"&amp;TEXT(M379,"0"),Punten!$A$1:$E$37,5,FALSE)</f>
        <v>0</v>
      </c>
      <c r="T379">
        <f>VLOOKUP("H"&amp;TEXT(L379,"0"),Punten!$A$1:$E$37,5,FALSE)</f>
        <v>0</v>
      </c>
      <c r="U379">
        <f>VLOOKUP("F"&amp;TEXT(M379,"0"),Punten!$A$2:$E$158,5,FALSE)</f>
        <v>0</v>
      </c>
      <c r="V379">
        <f>SUM(P379:U379)</f>
        <v>0</v>
      </c>
      <c r="W379" t="str">
        <f>N379&amp;A379</f>
        <v>43583B14</v>
      </c>
      <c r="X379">
        <f>IF(F378&lt;&gt;F379,1,X378+1)</f>
        <v>4</v>
      </c>
      <c r="Y379" t="str">
        <f>VLOOKUP(A379,Klasses!$A$2:$B$100,2,FALSE)</f>
        <v>Boys 14</v>
      </c>
      <c r="Z379" t="s">
        <v>198</v>
      </c>
      <c r="AA379" t="str">
        <f>F379</f>
        <v>DARE2RACE BMX TEAM</v>
      </c>
      <c r="AB379" t="str">
        <f>D379</f>
        <v>Minthe WOUTERS-SELS</v>
      </c>
    </row>
    <row r="380" spans="1:28" x14ac:dyDescent="0.25">
      <c r="A380" s="4" t="s">
        <v>42</v>
      </c>
      <c r="B380" s="4">
        <v>48036</v>
      </c>
      <c r="C380" s="4" t="s">
        <v>74</v>
      </c>
      <c r="D380" s="4" t="s">
        <v>134</v>
      </c>
      <c r="E380" s="14">
        <v>38812</v>
      </c>
      <c r="F380" s="4" t="s">
        <v>92</v>
      </c>
      <c r="G380" s="4">
        <v>1</v>
      </c>
      <c r="H380" s="4">
        <v>1</v>
      </c>
      <c r="I380" s="4">
        <v>2</v>
      </c>
      <c r="J380" s="4"/>
      <c r="K380" s="4">
        <v>2</v>
      </c>
      <c r="L380" s="4">
        <v>2</v>
      </c>
      <c r="M380" s="4">
        <v>2</v>
      </c>
      <c r="N380" s="15">
        <v>43583</v>
      </c>
      <c r="O380">
        <f>COUNTIF($W$2:$W$5,W380)</f>
        <v>0</v>
      </c>
      <c r="P380">
        <f>VLOOKUP("M"&amp;TEXT(G380,"0"),Punten!$A$1:$E$37,5,FALSE)</f>
        <v>0</v>
      </c>
      <c r="Q380">
        <f>VLOOKUP("M"&amp;TEXT(H380,"0"),Punten!$A$1:$E$37,5,FALSE)</f>
        <v>0</v>
      </c>
      <c r="R380">
        <f>VLOOKUP("M"&amp;TEXT(I380,"0"),Punten!$A$1:$E$37,5,FALSE)</f>
        <v>0</v>
      </c>
      <c r="S380">
        <f>VLOOKUP("K"&amp;TEXT(M380,"0"),Punten!$A$1:$E$37,5,FALSE)</f>
        <v>0</v>
      </c>
      <c r="T380">
        <f>VLOOKUP("H"&amp;TEXT(L380,"0"),Punten!$A$1:$E$37,5,FALSE)</f>
        <v>0</v>
      </c>
      <c r="U380">
        <f>VLOOKUP("F"&amp;TEXT(M380,"0"),Punten!$A$2:$E$158,5,FALSE)</f>
        <v>16</v>
      </c>
      <c r="V380">
        <f>SUM(P380:U380)</f>
        <v>16</v>
      </c>
      <c r="W380" t="str">
        <f>N380&amp;A380</f>
        <v>43583B13</v>
      </c>
      <c r="X380">
        <f>IF(F379&lt;&gt;F380,1,X379+1)</f>
        <v>1</v>
      </c>
      <c r="Y380" t="str">
        <f>VLOOKUP(A380,Klasses!$A$2:$B$100,2,FALSE)</f>
        <v>Boys 13</v>
      </c>
      <c r="Z380" t="s">
        <v>198</v>
      </c>
      <c r="AA380" t="str">
        <f>F380</f>
        <v>FRITS BMX BELGIUM</v>
      </c>
      <c r="AB380" t="str">
        <f>D380</f>
        <v>Yeno VINGERHOETS</v>
      </c>
    </row>
    <row r="381" spans="1:28" x14ac:dyDescent="0.25">
      <c r="A381" s="4" t="s">
        <v>45</v>
      </c>
      <c r="B381" s="4">
        <v>48043</v>
      </c>
      <c r="C381" s="4" t="s">
        <v>113</v>
      </c>
      <c r="D381" s="4" t="s">
        <v>172</v>
      </c>
      <c r="E381" s="14">
        <v>38697</v>
      </c>
      <c r="F381" s="4" t="s">
        <v>92</v>
      </c>
      <c r="G381" s="4">
        <v>3</v>
      </c>
      <c r="H381" s="4">
        <v>4</v>
      </c>
      <c r="I381" s="4">
        <v>1</v>
      </c>
      <c r="J381" s="4"/>
      <c r="K381" s="4"/>
      <c r="L381" s="4"/>
      <c r="M381" s="4">
        <v>2</v>
      </c>
      <c r="N381" s="15">
        <v>43583</v>
      </c>
      <c r="O381">
        <f>COUNTIF($W$2:$W$5,W381)</f>
        <v>0</v>
      </c>
      <c r="P381">
        <f>VLOOKUP("M"&amp;TEXT(G381,"0"),Punten!$A$1:$E$37,5,FALSE)</f>
        <v>0</v>
      </c>
      <c r="Q381">
        <f>VLOOKUP("M"&amp;TEXT(H381,"0"),Punten!$A$1:$E$37,5,FALSE)</f>
        <v>0</v>
      </c>
      <c r="R381">
        <f>VLOOKUP("M"&amp;TEXT(I381,"0"),Punten!$A$1:$E$37,5,FALSE)</f>
        <v>0</v>
      </c>
      <c r="S381">
        <f>VLOOKUP("K"&amp;TEXT(M381,"0"),Punten!$A$1:$E$37,5,FALSE)</f>
        <v>0</v>
      </c>
      <c r="T381">
        <f>VLOOKUP("H"&amp;TEXT(L381,"0"),Punten!$A$1:$E$37,5,FALSE)</f>
        <v>0</v>
      </c>
      <c r="U381">
        <f>VLOOKUP("F"&amp;TEXT(M381,"0"),Punten!$A$2:$E$158,5,FALSE)</f>
        <v>16</v>
      </c>
      <c r="V381">
        <f>SUM(P381:U381)</f>
        <v>16</v>
      </c>
      <c r="W381" t="str">
        <f>N381&amp;A381</f>
        <v>43583G13</v>
      </c>
      <c r="X381">
        <f>IF(F380&lt;&gt;F381,1,X380+1)</f>
        <v>2</v>
      </c>
      <c r="Y381" t="str">
        <f>VLOOKUP(A381,Klasses!$A$2:$B$100,2,FALSE)</f>
        <v>Girls 13/14</v>
      </c>
      <c r="Z381" t="s">
        <v>198</v>
      </c>
      <c r="AA381" t="str">
        <f>F381</f>
        <v>FRITS BMX BELGIUM</v>
      </c>
      <c r="AB381" t="str">
        <f>D381</f>
        <v>Britt HUYBRECHTS</v>
      </c>
    </row>
    <row r="382" spans="1:28" x14ac:dyDescent="0.25">
      <c r="A382" s="4" t="s">
        <v>39</v>
      </c>
      <c r="B382" s="4">
        <v>45778</v>
      </c>
      <c r="C382" s="4" t="s">
        <v>100</v>
      </c>
      <c r="D382" s="4" t="s">
        <v>160</v>
      </c>
      <c r="E382" s="14">
        <v>37267</v>
      </c>
      <c r="F382" s="4" t="s">
        <v>92</v>
      </c>
      <c r="G382" s="4">
        <v>2</v>
      </c>
      <c r="H382" s="4">
        <v>2</v>
      </c>
      <c r="I382" s="4">
        <v>3</v>
      </c>
      <c r="J382" s="4"/>
      <c r="K382" s="4"/>
      <c r="L382" s="4">
        <v>2</v>
      </c>
      <c r="M382" s="4">
        <v>4</v>
      </c>
      <c r="N382" s="15">
        <v>43583</v>
      </c>
      <c r="O382">
        <f>COUNTIF($W$2:$W$5,W382)</f>
        <v>0</v>
      </c>
      <c r="P382">
        <f>VLOOKUP("M"&amp;TEXT(G382,"0"),Punten!$A$1:$E$37,5,FALSE)</f>
        <v>0</v>
      </c>
      <c r="Q382">
        <f>VLOOKUP("M"&amp;TEXT(H382,"0"),Punten!$A$1:$E$37,5,FALSE)</f>
        <v>0</v>
      </c>
      <c r="R382">
        <f>VLOOKUP("M"&amp;TEXT(I382,"0"),Punten!$A$1:$E$37,5,FALSE)</f>
        <v>0</v>
      </c>
      <c r="S382">
        <f>VLOOKUP("K"&amp;TEXT(M382,"0"),Punten!$A$1:$E$37,5,FALSE)</f>
        <v>0</v>
      </c>
      <c r="T382">
        <f>VLOOKUP("H"&amp;TEXT(L382,"0"),Punten!$A$1:$E$37,5,FALSE)</f>
        <v>0</v>
      </c>
      <c r="U382">
        <f>VLOOKUP("F"&amp;TEXT(M382,"0"),Punten!$A$2:$E$158,5,FALSE)</f>
        <v>11</v>
      </c>
      <c r="V382">
        <f>SUM(P382:U382)</f>
        <v>11</v>
      </c>
      <c r="W382" t="str">
        <f>N382&amp;A382</f>
        <v>43583B17</v>
      </c>
      <c r="X382">
        <f>IF(F381&lt;&gt;F382,1,X381+1)</f>
        <v>3</v>
      </c>
      <c r="Y382" t="str">
        <f>VLOOKUP(A382,Klasses!$A$2:$B$100,2,FALSE)</f>
        <v>Boys 17/18</v>
      </c>
      <c r="Z382" t="s">
        <v>198</v>
      </c>
      <c r="AA382" t="str">
        <f>F382</f>
        <v>FRITS BMX BELGIUM</v>
      </c>
      <c r="AB382" t="str">
        <f>D382</f>
        <v>Jorre VANDERLINDEN</v>
      </c>
    </row>
    <row r="383" spans="1:28" x14ac:dyDescent="0.25">
      <c r="A383" s="4" t="s">
        <v>38</v>
      </c>
      <c r="B383" s="4">
        <v>45773</v>
      </c>
      <c r="C383" s="4" t="s">
        <v>67</v>
      </c>
      <c r="D383" s="4" t="s">
        <v>202</v>
      </c>
      <c r="E383" s="14">
        <v>35360</v>
      </c>
      <c r="F383" s="4" t="s">
        <v>92</v>
      </c>
      <c r="G383" s="4">
        <v>2</v>
      </c>
      <c r="H383" s="4">
        <v>3</v>
      </c>
      <c r="I383" s="4">
        <v>4</v>
      </c>
      <c r="J383" s="4"/>
      <c r="K383" s="4"/>
      <c r="L383" s="4"/>
      <c r="M383" s="4">
        <v>5</v>
      </c>
      <c r="N383" s="15">
        <v>43583</v>
      </c>
      <c r="O383">
        <f>COUNTIF($W$2:$W$5,W383)</f>
        <v>0</v>
      </c>
      <c r="P383">
        <f>VLOOKUP("M"&amp;TEXT(G383,"0"),Punten!$A$1:$E$37,5,FALSE)</f>
        <v>0</v>
      </c>
      <c r="Q383">
        <f>VLOOKUP("M"&amp;TEXT(H383,"0"),Punten!$A$1:$E$37,5,FALSE)</f>
        <v>0</v>
      </c>
      <c r="R383">
        <f>VLOOKUP("M"&amp;TEXT(I383,"0"),Punten!$A$1:$E$37,5,FALSE)</f>
        <v>0</v>
      </c>
      <c r="S383">
        <f>VLOOKUP("K"&amp;TEXT(M383,"0"),Punten!$A$1:$E$37,5,FALSE)</f>
        <v>0</v>
      </c>
      <c r="T383">
        <f>VLOOKUP("H"&amp;TEXT(L383,"0"),Punten!$A$1:$E$37,5,FALSE)</f>
        <v>0</v>
      </c>
      <c r="U383">
        <f>VLOOKUP("F"&amp;TEXT(M383,"0"),Punten!$A$2:$E$158,5,FALSE)</f>
        <v>9</v>
      </c>
      <c r="V383">
        <f>SUM(P383:U383)</f>
        <v>9</v>
      </c>
      <c r="W383" t="str">
        <f>N383&amp;A383</f>
        <v>43583B19</v>
      </c>
      <c r="X383">
        <f>IF(F382&lt;&gt;F383,1,X382+1)</f>
        <v>4</v>
      </c>
      <c r="Y383" t="str">
        <f>VLOOKUP(A383,Klasses!$A$2:$B$100,2,FALSE)</f>
        <v>Boys 19+</v>
      </c>
      <c r="Z383" t="s">
        <v>198</v>
      </c>
      <c r="AA383" t="str">
        <f>F383</f>
        <v>FRITS BMX BELGIUM</v>
      </c>
      <c r="AB383" t="str">
        <f>D383</f>
        <v>Seppe BEIJENS</v>
      </c>
    </row>
    <row r="384" spans="1:28" x14ac:dyDescent="0.25">
      <c r="A384" s="4" t="s">
        <v>72</v>
      </c>
      <c r="B384" s="4">
        <v>47036</v>
      </c>
      <c r="C384" s="4" t="s">
        <v>210</v>
      </c>
      <c r="D384" s="4" t="s">
        <v>85</v>
      </c>
      <c r="E384" s="14">
        <v>36387</v>
      </c>
      <c r="F384" s="4" t="s">
        <v>86</v>
      </c>
      <c r="G384" s="4">
        <v>1</v>
      </c>
      <c r="H384" s="4">
        <v>1</v>
      </c>
      <c r="I384" s="4">
        <v>1</v>
      </c>
      <c r="J384" s="4"/>
      <c r="K384" s="4"/>
      <c r="L384" s="4"/>
      <c r="M384" s="4">
        <v>3</v>
      </c>
      <c r="N384" s="15">
        <v>43583</v>
      </c>
      <c r="O384">
        <f>COUNTIF($W$2:$W$5,W384)</f>
        <v>0</v>
      </c>
      <c r="P384">
        <f>VLOOKUP("M"&amp;TEXT(G384,"0"),Punten!$A$1:$E$37,5,FALSE)</f>
        <v>0</v>
      </c>
      <c r="Q384">
        <f>VLOOKUP("M"&amp;TEXT(H384,"0"),Punten!$A$1:$E$37,5,FALSE)</f>
        <v>0</v>
      </c>
      <c r="R384">
        <f>VLOOKUP("M"&amp;TEXT(I384,"0"),Punten!$A$1:$E$37,5,FALSE)</f>
        <v>0</v>
      </c>
      <c r="S384">
        <f>VLOOKUP("K"&amp;TEXT(M384,"0"),Punten!$A$1:$E$37,5,FALSE)</f>
        <v>0</v>
      </c>
      <c r="T384">
        <f>VLOOKUP("H"&amp;TEXT(L384,"0"),Punten!$A$1:$E$37,5,FALSE)</f>
        <v>0</v>
      </c>
      <c r="U384">
        <f>VLOOKUP("F"&amp;TEXT(M384,"0"),Punten!$A$2:$E$158,5,FALSE)</f>
        <v>13</v>
      </c>
      <c r="V384">
        <f>SUM(P384:U384)</f>
        <v>13</v>
      </c>
      <c r="W384" t="str">
        <f>N384&amp;A384</f>
        <v>43583C29</v>
      </c>
      <c r="X384">
        <f>IF(F383&lt;&gt;F384,1,X383+1)</f>
        <v>1</v>
      </c>
      <c r="Y384" t="str">
        <f>VLOOKUP(A384,Klasses!$A$2:$B$100,2,FALSE)</f>
        <v>Cruisers 17-29 jaar</v>
      </c>
      <c r="Z384" t="s">
        <v>198</v>
      </c>
      <c r="AA384" t="str">
        <f>F384</f>
        <v>HARO-BMX4LIFE TEAM</v>
      </c>
      <c r="AB384" t="str">
        <f>D384</f>
        <v>Brent VANHOOF</v>
      </c>
    </row>
    <row r="385" spans="1:28" x14ac:dyDescent="0.25">
      <c r="A385" s="4" t="s">
        <v>40</v>
      </c>
      <c r="B385" s="4">
        <v>45763</v>
      </c>
      <c r="C385" s="4" t="s">
        <v>146</v>
      </c>
      <c r="D385" s="4" t="s">
        <v>152</v>
      </c>
      <c r="E385" s="14">
        <v>37759</v>
      </c>
      <c r="F385" s="4" t="s">
        <v>86</v>
      </c>
      <c r="G385" s="4">
        <v>1</v>
      </c>
      <c r="H385" s="4">
        <v>2</v>
      </c>
      <c r="I385" s="4">
        <v>2</v>
      </c>
      <c r="J385" s="4"/>
      <c r="K385" s="4"/>
      <c r="L385" s="4">
        <v>2</v>
      </c>
      <c r="M385" s="4">
        <v>4</v>
      </c>
      <c r="N385" s="15">
        <v>43583</v>
      </c>
      <c r="O385">
        <f>COUNTIF($W$2:$W$5,W385)</f>
        <v>0</v>
      </c>
      <c r="P385">
        <f>VLOOKUP("M"&amp;TEXT(G385,"0"),Punten!$A$1:$E$37,5,FALSE)</f>
        <v>0</v>
      </c>
      <c r="Q385">
        <f>VLOOKUP("M"&amp;TEXT(H385,"0"),Punten!$A$1:$E$37,5,FALSE)</f>
        <v>0</v>
      </c>
      <c r="R385">
        <f>VLOOKUP("M"&amp;TEXT(I385,"0"),Punten!$A$1:$E$37,5,FALSE)</f>
        <v>0</v>
      </c>
      <c r="S385">
        <f>VLOOKUP("K"&amp;TEXT(M385,"0"),Punten!$A$1:$E$37,5,FALSE)</f>
        <v>0</v>
      </c>
      <c r="T385">
        <f>VLOOKUP("H"&amp;TEXT(L385,"0"),Punten!$A$1:$E$37,5,FALSE)</f>
        <v>0</v>
      </c>
      <c r="U385">
        <f>VLOOKUP("F"&amp;TEXT(M385,"0"),Punten!$A$2:$E$158,5,FALSE)</f>
        <v>11</v>
      </c>
      <c r="V385">
        <f>SUM(P385:U385)</f>
        <v>11</v>
      </c>
      <c r="W385" t="str">
        <f>N385&amp;A385</f>
        <v>43583B15</v>
      </c>
      <c r="X385">
        <f>IF(F384&lt;&gt;F385,1,X384+1)</f>
        <v>2</v>
      </c>
      <c r="Y385" t="str">
        <f>VLOOKUP(A385,Klasses!$A$2:$B$100,2,FALSE)</f>
        <v>Boys 15/16</v>
      </c>
      <c r="Z385" t="s">
        <v>198</v>
      </c>
      <c r="AA385" t="str">
        <f>F385</f>
        <v>HARO-BMX4LIFE TEAM</v>
      </c>
      <c r="AB385" t="str">
        <f>D385</f>
        <v>Mattheo HANNES</v>
      </c>
    </row>
    <row r="386" spans="1:28" x14ac:dyDescent="0.25">
      <c r="A386" s="4" t="s">
        <v>38</v>
      </c>
      <c r="B386" s="4">
        <v>52994</v>
      </c>
      <c r="C386" s="4" t="s">
        <v>188</v>
      </c>
      <c r="D386" s="4" t="s">
        <v>233</v>
      </c>
      <c r="E386" s="14">
        <v>34968</v>
      </c>
      <c r="F386" s="4" t="s">
        <v>86</v>
      </c>
      <c r="G386" s="4">
        <v>5</v>
      </c>
      <c r="H386" s="4">
        <v>3</v>
      </c>
      <c r="I386" s="4">
        <v>1</v>
      </c>
      <c r="J386" s="4"/>
      <c r="K386" s="4"/>
      <c r="L386" s="4"/>
      <c r="M386" s="4">
        <v>6</v>
      </c>
      <c r="N386" s="15">
        <v>43583</v>
      </c>
      <c r="O386">
        <f>COUNTIF($W$2:$W$5,W386)</f>
        <v>0</v>
      </c>
      <c r="P386">
        <f>VLOOKUP("M"&amp;TEXT(G386,"0"),Punten!$A$1:$E$37,5,FALSE)</f>
        <v>0</v>
      </c>
      <c r="Q386">
        <f>VLOOKUP("M"&amp;TEXT(H386,"0"),Punten!$A$1:$E$37,5,FALSE)</f>
        <v>0</v>
      </c>
      <c r="R386">
        <f>VLOOKUP("M"&amp;TEXT(I386,"0"),Punten!$A$1:$E$37,5,FALSE)</f>
        <v>0</v>
      </c>
      <c r="S386">
        <f>VLOOKUP("K"&amp;TEXT(M386,"0"),Punten!$A$1:$E$37,5,FALSE)</f>
        <v>0</v>
      </c>
      <c r="T386">
        <f>VLOOKUP("H"&amp;TEXT(L386,"0"),Punten!$A$1:$E$37,5,FALSE)</f>
        <v>0</v>
      </c>
      <c r="U386">
        <f>VLOOKUP("F"&amp;TEXT(M386,"0"),Punten!$A$2:$E$158,5,FALSE)</f>
        <v>7</v>
      </c>
      <c r="V386">
        <f>SUM(P386:U386)</f>
        <v>7</v>
      </c>
      <c r="W386" t="str">
        <f>N386&amp;A386</f>
        <v>43583B19</v>
      </c>
      <c r="X386">
        <f>IF(F385&lt;&gt;F386,1,X385+1)</f>
        <v>3</v>
      </c>
      <c r="Y386" t="str">
        <f>VLOOKUP(A386,Klasses!$A$2:$B$100,2,FALSE)</f>
        <v>Boys 19+</v>
      </c>
      <c r="Z386" t="s">
        <v>198</v>
      </c>
      <c r="AA386" t="str">
        <f>F386</f>
        <v>HARO-BMX4LIFE TEAM</v>
      </c>
      <c r="AB386" t="str">
        <f>D386</f>
        <v>Seppe GORRENS</v>
      </c>
    </row>
    <row r="387" spans="1:28" x14ac:dyDescent="0.25">
      <c r="A387" s="4" t="s">
        <v>40</v>
      </c>
      <c r="B387" s="4">
        <v>47042</v>
      </c>
      <c r="C387" s="4" t="s">
        <v>87</v>
      </c>
      <c r="D387" s="4" t="s">
        <v>149</v>
      </c>
      <c r="E387" s="14">
        <v>38037</v>
      </c>
      <c r="F387" s="4" t="s">
        <v>86</v>
      </c>
      <c r="G387" s="4">
        <v>4</v>
      </c>
      <c r="H387" s="4">
        <v>4</v>
      </c>
      <c r="I387" s="4">
        <v>4</v>
      </c>
      <c r="J387" s="4"/>
      <c r="K387" s="4"/>
      <c r="L387" s="4">
        <v>6</v>
      </c>
      <c r="M387" s="4"/>
      <c r="N387" s="15">
        <v>43583</v>
      </c>
      <c r="O387">
        <f>COUNTIF($W$2:$W$5,W387)</f>
        <v>0</v>
      </c>
      <c r="P387">
        <f>VLOOKUP("M"&amp;TEXT(G387,"0"),Punten!$A$1:$E$37,5,FALSE)</f>
        <v>0</v>
      </c>
      <c r="Q387">
        <f>VLOOKUP("M"&amp;TEXT(H387,"0"),Punten!$A$1:$E$37,5,FALSE)</f>
        <v>0</v>
      </c>
      <c r="R387">
        <f>VLOOKUP("M"&amp;TEXT(I387,"0"),Punten!$A$1:$E$37,5,FALSE)</f>
        <v>0</v>
      </c>
      <c r="S387">
        <f>VLOOKUP("K"&amp;TEXT(M387,"0"),Punten!$A$1:$E$37,5,FALSE)</f>
        <v>0</v>
      </c>
      <c r="T387">
        <f>VLOOKUP("H"&amp;TEXT(L387,"0"),Punten!$A$1:$E$37,5,FALSE)</f>
        <v>0</v>
      </c>
      <c r="U387">
        <f>VLOOKUP("F"&amp;TEXT(M387,"0"),Punten!$A$2:$E$158,5,FALSE)</f>
        <v>0</v>
      </c>
      <c r="V387">
        <f>SUM(P387:U387)</f>
        <v>0</v>
      </c>
      <c r="W387" t="str">
        <f>N387&amp;A387</f>
        <v>43583B15</v>
      </c>
      <c r="X387">
        <f>IF(F386&lt;&gt;F387,1,X386+1)</f>
        <v>4</v>
      </c>
      <c r="Y387" t="str">
        <f>VLOOKUP(A387,Klasses!$A$2:$B$100,2,FALSE)</f>
        <v>Boys 15/16</v>
      </c>
      <c r="Z387" t="s">
        <v>198</v>
      </c>
      <c r="AA387" t="str">
        <f>F387</f>
        <v>HARO-BMX4LIFE TEAM</v>
      </c>
      <c r="AB387" t="str">
        <f>D387</f>
        <v>Luka VAN STEENBERGEN</v>
      </c>
    </row>
    <row r="388" spans="1:28" x14ac:dyDescent="0.25">
      <c r="A388" s="4" t="s">
        <v>72</v>
      </c>
      <c r="B388" s="4">
        <v>56381</v>
      </c>
      <c r="C388" s="4" t="s">
        <v>225</v>
      </c>
      <c r="D388" s="4" t="s">
        <v>78</v>
      </c>
      <c r="E388" s="14">
        <v>36393</v>
      </c>
      <c r="F388" s="4" t="s">
        <v>77</v>
      </c>
      <c r="G388" s="4">
        <v>2</v>
      </c>
      <c r="H388" s="4">
        <v>2</v>
      </c>
      <c r="I388" s="4">
        <v>1</v>
      </c>
      <c r="J388" s="4"/>
      <c r="K388" s="4"/>
      <c r="L388" s="4"/>
      <c r="M388" s="4">
        <v>1</v>
      </c>
      <c r="N388" s="15">
        <v>43583</v>
      </c>
      <c r="O388">
        <f>COUNTIF($W$2:$W$5,W388)</f>
        <v>0</v>
      </c>
      <c r="P388">
        <f>VLOOKUP("M"&amp;TEXT(G388,"0"),Punten!$A$1:$E$37,5,FALSE)</f>
        <v>0</v>
      </c>
      <c r="Q388">
        <f>VLOOKUP("M"&amp;TEXT(H388,"0"),Punten!$A$1:$E$37,5,FALSE)</f>
        <v>0</v>
      </c>
      <c r="R388">
        <f>VLOOKUP("M"&amp;TEXT(I388,"0"),Punten!$A$1:$E$37,5,FALSE)</f>
        <v>0</v>
      </c>
      <c r="S388">
        <f>VLOOKUP("K"&amp;TEXT(M388,"0"),Punten!$A$1:$E$37,5,FALSE)</f>
        <v>0</v>
      </c>
      <c r="T388">
        <f>VLOOKUP("H"&amp;TEXT(L388,"0"),Punten!$A$1:$E$37,5,FALSE)</f>
        <v>0</v>
      </c>
      <c r="U388">
        <f>VLOOKUP("F"&amp;TEXT(M388,"0"),Punten!$A$2:$E$158,5,FALSE)</f>
        <v>20</v>
      </c>
      <c r="V388">
        <f>SUM(P388:U388)</f>
        <v>20</v>
      </c>
      <c r="W388" t="str">
        <f>N388&amp;A388</f>
        <v>43583C29</v>
      </c>
      <c r="X388">
        <f>IF(F387&lt;&gt;F388,1,X387+1)</f>
        <v>1</v>
      </c>
      <c r="Y388" t="str">
        <f>VLOOKUP(A388,Klasses!$A$2:$B$100,2,FALSE)</f>
        <v>Cruisers 17-29 jaar</v>
      </c>
      <c r="Z388" t="s">
        <v>198</v>
      </c>
      <c r="AA388" t="str">
        <f>F388</f>
        <v>ICE FACTORY BELGIUM</v>
      </c>
      <c r="AB388" t="str">
        <f>D388</f>
        <v>Dennis STEEMANS</v>
      </c>
    </row>
    <row r="389" spans="1:28" x14ac:dyDescent="0.25">
      <c r="A389" s="4" t="s">
        <v>72</v>
      </c>
      <c r="B389" s="4">
        <v>49660</v>
      </c>
      <c r="C389" s="4" t="s">
        <v>88</v>
      </c>
      <c r="D389" s="4" t="s">
        <v>89</v>
      </c>
      <c r="E389" s="14">
        <v>35668</v>
      </c>
      <c r="F389" s="4" t="s">
        <v>77</v>
      </c>
      <c r="G389" s="4">
        <v>2</v>
      </c>
      <c r="H389" s="4">
        <v>3</v>
      </c>
      <c r="I389" s="4">
        <v>4</v>
      </c>
      <c r="J389" s="4"/>
      <c r="K389" s="4"/>
      <c r="L389" s="4"/>
      <c r="M389" s="4">
        <v>4</v>
      </c>
      <c r="N389" s="15">
        <v>43583</v>
      </c>
      <c r="O389">
        <f>COUNTIF($W$2:$W$5,W389)</f>
        <v>0</v>
      </c>
      <c r="P389">
        <f>VLOOKUP("M"&amp;TEXT(G389,"0"),Punten!$A$1:$E$37,5,FALSE)</f>
        <v>0</v>
      </c>
      <c r="Q389">
        <f>VLOOKUP("M"&amp;TEXT(H389,"0"),Punten!$A$1:$E$37,5,FALSE)</f>
        <v>0</v>
      </c>
      <c r="R389">
        <f>VLOOKUP("M"&amp;TEXT(I389,"0"),Punten!$A$1:$E$37,5,FALSE)</f>
        <v>0</v>
      </c>
      <c r="S389">
        <f>VLOOKUP("K"&amp;TEXT(M389,"0"),Punten!$A$1:$E$37,5,FALSE)</f>
        <v>0</v>
      </c>
      <c r="T389">
        <f>VLOOKUP("H"&amp;TEXT(L389,"0"),Punten!$A$1:$E$37,5,FALSE)</f>
        <v>0</v>
      </c>
      <c r="U389">
        <f>VLOOKUP("F"&amp;TEXT(M389,"0"),Punten!$A$2:$E$158,5,FALSE)</f>
        <v>11</v>
      </c>
      <c r="V389">
        <f>SUM(P389:U389)</f>
        <v>11</v>
      </c>
      <c r="W389" t="str">
        <f>N389&amp;A389</f>
        <v>43583C29</v>
      </c>
      <c r="X389">
        <f>IF(F388&lt;&gt;F389,1,X388+1)</f>
        <v>2</v>
      </c>
      <c r="Y389" t="str">
        <f>VLOOKUP(A389,Klasses!$A$2:$B$100,2,FALSE)</f>
        <v>Cruisers 17-29 jaar</v>
      </c>
      <c r="Z389" t="s">
        <v>198</v>
      </c>
      <c r="AA389" t="str">
        <f>F389</f>
        <v>ICE FACTORY BELGIUM</v>
      </c>
      <c r="AB389" t="str">
        <f>D389</f>
        <v>Svendsen GOEMAN</v>
      </c>
    </row>
    <row r="390" spans="1:28" x14ac:dyDescent="0.25">
      <c r="A390" s="4" t="s">
        <v>65</v>
      </c>
      <c r="B390" s="4">
        <v>45784</v>
      </c>
      <c r="C390" s="4" t="s">
        <v>182</v>
      </c>
      <c r="D390" s="4" t="s">
        <v>234</v>
      </c>
      <c r="E390" s="14">
        <v>36584</v>
      </c>
      <c r="F390" s="4" t="s">
        <v>77</v>
      </c>
      <c r="G390" s="4">
        <v>5</v>
      </c>
      <c r="H390" s="4">
        <v>4</v>
      </c>
      <c r="I390" s="4">
        <v>4</v>
      </c>
      <c r="J390" s="4"/>
      <c r="K390" s="4"/>
      <c r="L390" s="4"/>
      <c r="M390" s="4">
        <v>4</v>
      </c>
      <c r="N390" s="15">
        <v>43583</v>
      </c>
      <c r="O390">
        <f>COUNTIF($W$2:$W$5,W390)</f>
        <v>0</v>
      </c>
      <c r="P390">
        <f>VLOOKUP("M"&amp;TEXT(G390,"0"),Punten!$A$1:$E$37,5,FALSE)</f>
        <v>0</v>
      </c>
      <c r="Q390">
        <f>VLOOKUP("M"&amp;TEXT(H390,"0"),Punten!$A$1:$E$37,5,FALSE)</f>
        <v>0</v>
      </c>
      <c r="R390">
        <f>VLOOKUP("M"&amp;TEXT(I390,"0"),Punten!$A$1:$E$37,5,FALSE)</f>
        <v>0</v>
      </c>
      <c r="S390">
        <f>VLOOKUP("K"&amp;TEXT(M390,"0"),Punten!$A$1:$E$37,5,FALSE)</f>
        <v>0</v>
      </c>
      <c r="T390">
        <f>VLOOKUP("H"&amp;TEXT(L390,"0"),Punten!$A$1:$E$37,5,FALSE)</f>
        <v>0</v>
      </c>
      <c r="U390">
        <f>VLOOKUP("F"&amp;TEXT(M390,"0"),Punten!$A$2:$E$158,5,FALSE)</f>
        <v>11</v>
      </c>
      <c r="V390">
        <f>SUM(P390:U390)</f>
        <v>11</v>
      </c>
      <c r="W390" t="str">
        <f>N390&amp;A390</f>
        <v>43583ME</v>
      </c>
      <c r="X390">
        <f>IF(F389&lt;&gt;F390,1,X389+1)</f>
        <v>3</v>
      </c>
      <c r="Y390" t="str">
        <f>VLOOKUP(A390,Klasses!$A$2:$B$100,2,FALSE)</f>
        <v>Men Elite</v>
      </c>
      <c r="Z390" t="s">
        <v>198</v>
      </c>
      <c r="AA390" t="str">
        <f>F390</f>
        <v>ICE FACTORY BELGIUM</v>
      </c>
      <c r="AB390" t="str">
        <f>D390</f>
        <v>Kobe HEREMANS</v>
      </c>
    </row>
    <row r="391" spans="1:28" x14ac:dyDescent="0.25">
      <c r="A391" s="4" t="s">
        <v>72</v>
      </c>
      <c r="B391" s="4">
        <v>49644</v>
      </c>
      <c r="C391" s="4" t="s">
        <v>75</v>
      </c>
      <c r="D391" s="4" t="s">
        <v>76</v>
      </c>
      <c r="E391" s="14">
        <v>37365</v>
      </c>
      <c r="F391" s="4" t="s">
        <v>77</v>
      </c>
      <c r="G391" s="4">
        <v>3</v>
      </c>
      <c r="H391" s="4">
        <v>4</v>
      </c>
      <c r="I391" s="4">
        <v>5</v>
      </c>
      <c r="J391" s="4"/>
      <c r="K391" s="4"/>
      <c r="L391" s="4"/>
      <c r="M391" s="4"/>
      <c r="N391" s="15">
        <v>43583</v>
      </c>
      <c r="O391">
        <f>COUNTIF($W$2:$W$5,W391)</f>
        <v>0</v>
      </c>
      <c r="P391">
        <f>VLOOKUP("M"&amp;TEXT(G391,"0"),Punten!$A$1:$E$37,5,FALSE)</f>
        <v>0</v>
      </c>
      <c r="Q391">
        <f>VLOOKUP("M"&amp;TEXT(H391,"0"),Punten!$A$1:$E$37,5,FALSE)</f>
        <v>0</v>
      </c>
      <c r="R391">
        <f>VLOOKUP("M"&amp;TEXT(I391,"0"),Punten!$A$1:$E$37,5,FALSE)</f>
        <v>0</v>
      </c>
      <c r="S391">
        <f>VLOOKUP("K"&amp;TEXT(M391,"0"),Punten!$A$1:$E$37,5,FALSE)</f>
        <v>0</v>
      </c>
      <c r="T391">
        <f>VLOOKUP("H"&amp;TEXT(L391,"0"),Punten!$A$1:$E$37,5,FALSE)</f>
        <v>0</v>
      </c>
      <c r="U391">
        <f>VLOOKUP("F"&amp;TEXT(M391,"0"),Punten!$A$2:$E$158,5,FALSE)</f>
        <v>0</v>
      </c>
      <c r="V391">
        <f>SUM(P391:U391)</f>
        <v>0</v>
      </c>
      <c r="W391" t="str">
        <f>N391&amp;A391</f>
        <v>43583C29</v>
      </c>
      <c r="X391">
        <f>IF(F390&lt;&gt;F391,1,X390+1)</f>
        <v>4</v>
      </c>
      <c r="Y391" t="str">
        <f>VLOOKUP(A391,Klasses!$A$2:$B$100,2,FALSE)</f>
        <v>Cruisers 17-29 jaar</v>
      </c>
      <c r="Z391" t="s">
        <v>198</v>
      </c>
      <c r="AA391" t="str">
        <f>F391</f>
        <v>ICE FACTORY BELGIUM</v>
      </c>
      <c r="AB391" t="str">
        <f>D391</f>
        <v>Gerben GOEMAN</v>
      </c>
    </row>
    <row r="392" spans="1:28" x14ac:dyDescent="0.25">
      <c r="A392" s="4" t="s">
        <v>42</v>
      </c>
      <c r="B392" s="4">
        <v>52153</v>
      </c>
      <c r="C392" s="4" t="s">
        <v>67</v>
      </c>
      <c r="D392" s="4" t="s">
        <v>133</v>
      </c>
      <c r="E392" s="14">
        <v>38767</v>
      </c>
      <c r="F392" s="4" t="s">
        <v>96</v>
      </c>
      <c r="G392" s="4">
        <v>1</v>
      </c>
      <c r="H392" s="4">
        <v>1</v>
      </c>
      <c r="I392" s="4">
        <v>1</v>
      </c>
      <c r="J392" s="4"/>
      <c r="K392" s="4">
        <v>1</v>
      </c>
      <c r="L392" s="4">
        <v>1</v>
      </c>
      <c r="M392" s="4">
        <v>1</v>
      </c>
      <c r="N392" s="15">
        <v>43583</v>
      </c>
      <c r="O392">
        <f>COUNTIF($W$2:$W$5,W392)</f>
        <v>0</v>
      </c>
      <c r="P392">
        <f>VLOOKUP("M"&amp;TEXT(G392,"0"),Punten!$A$1:$E$37,5,FALSE)</f>
        <v>0</v>
      </c>
      <c r="Q392">
        <f>VLOOKUP("M"&amp;TEXT(H392,"0"),Punten!$A$1:$E$37,5,FALSE)</f>
        <v>0</v>
      </c>
      <c r="R392">
        <f>VLOOKUP("M"&amp;TEXT(I392,"0"),Punten!$A$1:$E$37,5,FALSE)</f>
        <v>0</v>
      </c>
      <c r="S392">
        <f>VLOOKUP("K"&amp;TEXT(M392,"0"),Punten!$A$1:$E$37,5,FALSE)</f>
        <v>0</v>
      </c>
      <c r="T392">
        <f>VLOOKUP("H"&amp;TEXT(L392,"0"),Punten!$A$1:$E$37,5,FALSE)</f>
        <v>0</v>
      </c>
      <c r="U392">
        <f>VLOOKUP("F"&amp;TEXT(M392,"0"),Punten!$A$2:$E$158,5,FALSE)</f>
        <v>20</v>
      </c>
      <c r="V392">
        <f>SUM(P392:U392)</f>
        <v>20</v>
      </c>
      <c r="W392" t="str">
        <f>N392&amp;A392</f>
        <v>43583B13</v>
      </c>
      <c r="X392">
        <f>IF(F391&lt;&gt;F392,1,X391+1)</f>
        <v>1</v>
      </c>
      <c r="Y392" t="str">
        <f>VLOOKUP(A392,Klasses!$A$2:$B$100,2,FALSE)</f>
        <v>Boys 13</v>
      </c>
      <c r="Z392" t="s">
        <v>198</v>
      </c>
      <c r="AA392" t="str">
        <f>F392</f>
        <v>MARTIN SPORTS PRO WINNER FACTORY TEAM</v>
      </c>
      <c r="AB392" t="str">
        <f>D392</f>
        <v>Gianni TERRYN</v>
      </c>
    </row>
    <row r="393" spans="1:28" x14ac:dyDescent="0.25">
      <c r="A393" s="4" t="s">
        <v>40</v>
      </c>
      <c r="B393" s="4">
        <v>48034</v>
      </c>
      <c r="C393" s="4" t="s">
        <v>154</v>
      </c>
      <c r="D393" s="4" t="s">
        <v>155</v>
      </c>
      <c r="E393" s="14">
        <v>38005</v>
      </c>
      <c r="F393" s="4" t="s">
        <v>137</v>
      </c>
      <c r="G393" s="4">
        <v>1</v>
      </c>
      <c r="H393" s="4">
        <v>1</v>
      </c>
      <c r="I393" s="4">
        <v>1</v>
      </c>
      <c r="J393" s="4"/>
      <c r="K393" s="4"/>
      <c r="L393" s="4">
        <v>1</v>
      </c>
      <c r="M393" s="4">
        <v>1</v>
      </c>
      <c r="N393" s="15">
        <v>43583</v>
      </c>
      <c r="O393">
        <f>COUNTIF($W$2:$W$5,W393)</f>
        <v>0</v>
      </c>
      <c r="P393">
        <f>VLOOKUP("M"&amp;TEXT(G393,"0"),Punten!$A$1:$E$37,5,FALSE)</f>
        <v>0</v>
      </c>
      <c r="Q393">
        <f>VLOOKUP("M"&amp;TEXT(H393,"0"),Punten!$A$1:$E$37,5,FALSE)</f>
        <v>0</v>
      </c>
      <c r="R393">
        <f>VLOOKUP("M"&amp;TEXT(I393,"0"),Punten!$A$1:$E$37,5,FALSE)</f>
        <v>0</v>
      </c>
      <c r="S393">
        <f>VLOOKUP("K"&amp;TEXT(M393,"0"),Punten!$A$1:$E$37,5,FALSE)</f>
        <v>0</v>
      </c>
      <c r="T393">
        <f>VLOOKUP("H"&amp;TEXT(L393,"0"),Punten!$A$1:$E$37,5,FALSE)</f>
        <v>0</v>
      </c>
      <c r="U393">
        <f>VLOOKUP("F"&amp;TEXT(M393,"0"),Punten!$A$2:$E$158,5,FALSE)</f>
        <v>20</v>
      </c>
      <c r="V393">
        <f>SUM(P393:U393)</f>
        <v>20</v>
      </c>
      <c r="W393" t="str">
        <f>N393&amp;A393</f>
        <v>43583B15</v>
      </c>
      <c r="X393">
        <f>IF(F392&lt;&gt;F393,1,X392+1)</f>
        <v>1</v>
      </c>
      <c r="Y393" t="str">
        <f>VLOOKUP(A393,Klasses!$A$2:$B$100,2,FALSE)</f>
        <v>Boys 15/16</v>
      </c>
      <c r="Z393" t="s">
        <v>198</v>
      </c>
      <c r="AA393" t="str">
        <f>F393</f>
        <v>MEYBO FACTORY TEAM BELGIUM</v>
      </c>
      <c r="AB393" t="str">
        <f>D393</f>
        <v>Wannes MAGDELIJNS</v>
      </c>
    </row>
    <row r="394" spans="1:28" x14ac:dyDescent="0.25">
      <c r="A394" s="4" t="s">
        <v>65</v>
      </c>
      <c r="B394" s="4">
        <v>45781</v>
      </c>
      <c r="C394" s="4" t="s">
        <v>235</v>
      </c>
      <c r="D394" s="4" t="s">
        <v>236</v>
      </c>
      <c r="E394" s="14">
        <v>35290</v>
      </c>
      <c r="F394" s="4" t="s">
        <v>137</v>
      </c>
      <c r="G394" s="4">
        <v>1</v>
      </c>
      <c r="H394" s="4">
        <v>1</v>
      </c>
      <c r="I394" s="4">
        <v>1</v>
      </c>
      <c r="J394" s="4"/>
      <c r="K394" s="4"/>
      <c r="L394" s="4"/>
      <c r="M394" s="4">
        <v>1</v>
      </c>
      <c r="N394" s="15">
        <v>43583</v>
      </c>
      <c r="O394">
        <f>COUNTIF($W$2:$W$5,W394)</f>
        <v>0</v>
      </c>
      <c r="P394">
        <f>VLOOKUP("M"&amp;TEXT(G394,"0"),Punten!$A$1:$E$37,5,FALSE)</f>
        <v>0</v>
      </c>
      <c r="Q394">
        <f>VLOOKUP("M"&amp;TEXT(H394,"0"),Punten!$A$1:$E$37,5,FALSE)</f>
        <v>0</v>
      </c>
      <c r="R394">
        <f>VLOOKUP("M"&amp;TEXT(I394,"0"),Punten!$A$1:$E$37,5,FALSE)</f>
        <v>0</v>
      </c>
      <c r="S394">
        <f>VLOOKUP("K"&amp;TEXT(M394,"0"),Punten!$A$1:$E$37,5,FALSE)</f>
        <v>0</v>
      </c>
      <c r="T394">
        <f>VLOOKUP("H"&amp;TEXT(L394,"0"),Punten!$A$1:$E$37,5,FALSE)</f>
        <v>0</v>
      </c>
      <c r="U394">
        <f>VLOOKUP("F"&amp;TEXT(M394,"0"),Punten!$A$2:$E$158,5,FALSE)</f>
        <v>20</v>
      </c>
      <c r="V394">
        <f>SUM(P394:U394)</f>
        <v>20</v>
      </c>
      <c r="W394" t="str">
        <f>N394&amp;A394</f>
        <v>43583ME</v>
      </c>
      <c r="X394">
        <f>IF(F393&lt;&gt;F394,1,X393+1)</f>
        <v>2</v>
      </c>
      <c r="Y394" t="str">
        <f>VLOOKUP(A394,Klasses!$A$2:$B$100,2,FALSE)</f>
        <v>Men Elite</v>
      </c>
      <c r="Z394" t="s">
        <v>198</v>
      </c>
      <c r="AA394" t="str">
        <f>F394</f>
        <v>MEYBO FACTORY TEAM BELGIUM</v>
      </c>
      <c r="AB394" t="str">
        <f>D394</f>
        <v>Joffrey WOUTERS</v>
      </c>
    </row>
    <row r="395" spans="1:28" x14ac:dyDescent="0.25">
      <c r="A395" s="4" t="s">
        <v>42</v>
      </c>
      <c r="B395" s="4">
        <v>45752</v>
      </c>
      <c r="C395" s="4" t="s">
        <v>135</v>
      </c>
      <c r="D395" s="4" t="s">
        <v>136</v>
      </c>
      <c r="E395" s="14">
        <v>38798</v>
      </c>
      <c r="F395" s="4" t="s">
        <v>137</v>
      </c>
      <c r="G395" s="4">
        <v>2</v>
      </c>
      <c r="H395" s="4">
        <v>1</v>
      </c>
      <c r="I395" s="4">
        <v>1</v>
      </c>
      <c r="J395" s="4"/>
      <c r="K395" s="4">
        <v>2</v>
      </c>
      <c r="L395" s="4">
        <v>3</v>
      </c>
      <c r="M395" s="4">
        <v>3</v>
      </c>
      <c r="N395" s="15">
        <v>43583</v>
      </c>
      <c r="O395">
        <f>COUNTIF($W$2:$W$5,W395)</f>
        <v>0</v>
      </c>
      <c r="P395">
        <f>VLOOKUP("M"&amp;TEXT(G395,"0"),Punten!$A$1:$E$37,5,FALSE)</f>
        <v>0</v>
      </c>
      <c r="Q395">
        <f>VLOOKUP("M"&amp;TEXT(H395,"0"),Punten!$A$1:$E$37,5,FALSE)</f>
        <v>0</v>
      </c>
      <c r="R395">
        <f>VLOOKUP("M"&amp;TEXT(I395,"0"),Punten!$A$1:$E$37,5,FALSE)</f>
        <v>0</v>
      </c>
      <c r="S395">
        <f>VLOOKUP("K"&amp;TEXT(M395,"0"),Punten!$A$1:$E$37,5,FALSE)</f>
        <v>0</v>
      </c>
      <c r="T395">
        <f>VLOOKUP("H"&amp;TEXT(L395,"0"),Punten!$A$1:$E$37,5,FALSE)</f>
        <v>0</v>
      </c>
      <c r="U395">
        <f>VLOOKUP("F"&amp;TEXT(M395,"0"),Punten!$A$2:$E$158,5,FALSE)</f>
        <v>13</v>
      </c>
      <c r="V395">
        <f>SUM(P395:U395)</f>
        <v>13</v>
      </c>
      <c r="W395" t="str">
        <f>N395&amp;A395</f>
        <v>43583B13</v>
      </c>
      <c r="X395">
        <f>IF(F394&lt;&gt;F395,1,X394+1)</f>
        <v>3</v>
      </c>
      <c r="Y395" t="str">
        <f>VLOOKUP(A395,Klasses!$A$2:$B$100,2,FALSE)</f>
        <v>Boys 13</v>
      </c>
      <c r="Z395" t="s">
        <v>198</v>
      </c>
      <c r="AA395" t="str">
        <f>F395</f>
        <v>MEYBO FACTORY TEAM BELGIUM</v>
      </c>
      <c r="AB395" t="str">
        <f>D395</f>
        <v>Sem BOECKX</v>
      </c>
    </row>
    <row r="396" spans="1:28" x14ac:dyDescent="0.25">
      <c r="A396" s="4" t="s">
        <v>39</v>
      </c>
      <c r="B396" s="4">
        <v>45669</v>
      </c>
      <c r="C396" s="4" t="s">
        <v>237</v>
      </c>
      <c r="D396" s="4" t="s">
        <v>238</v>
      </c>
      <c r="E396" s="14">
        <v>37091</v>
      </c>
      <c r="F396" s="4" t="s">
        <v>137</v>
      </c>
      <c r="G396" s="4">
        <v>2</v>
      </c>
      <c r="H396" s="4">
        <v>2</v>
      </c>
      <c r="I396" s="4">
        <v>1</v>
      </c>
      <c r="J396" s="4"/>
      <c r="K396" s="4"/>
      <c r="L396" s="4">
        <v>8</v>
      </c>
      <c r="M396" s="4"/>
      <c r="N396" s="15">
        <v>43583</v>
      </c>
      <c r="O396">
        <f>COUNTIF($W$2:$W$5,W396)</f>
        <v>0</v>
      </c>
      <c r="P396">
        <f>VLOOKUP("M"&amp;TEXT(G396,"0"),Punten!$A$1:$E$37,5,FALSE)</f>
        <v>0</v>
      </c>
      <c r="Q396">
        <f>VLOOKUP("M"&amp;TEXT(H396,"0"),Punten!$A$1:$E$37,5,FALSE)</f>
        <v>0</v>
      </c>
      <c r="R396">
        <f>VLOOKUP("M"&amp;TEXT(I396,"0"),Punten!$A$1:$E$37,5,FALSE)</f>
        <v>0</v>
      </c>
      <c r="S396">
        <f>VLOOKUP("K"&amp;TEXT(M396,"0"),Punten!$A$1:$E$37,5,FALSE)</f>
        <v>0</v>
      </c>
      <c r="T396">
        <f>VLOOKUP("H"&amp;TEXT(L396,"0"),Punten!$A$1:$E$37,5,FALSE)</f>
        <v>0</v>
      </c>
      <c r="U396">
        <f>VLOOKUP("F"&amp;TEXT(M396,"0"),Punten!$A$2:$E$158,5,FALSE)</f>
        <v>0</v>
      </c>
      <c r="V396">
        <f>SUM(P396:U396)</f>
        <v>0</v>
      </c>
      <c r="W396" t="str">
        <f>N396&amp;A396</f>
        <v>43583B17</v>
      </c>
      <c r="X396">
        <f>IF(F395&lt;&gt;F396,1,X395+1)</f>
        <v>4</v>
      </c>
      <c r="Y396" t="str">
        <f>VLOOKUP(A396,Klasses!$A$2:$B$100,2,FALSE)</f>
        <v>Boys 17/18</v>
      </c>
      <c r="Z396" t="s">
        <v>198</v>
      </c>
      <c r="AA396" t="str">
        <f>F396</f>
        <v>MEYBO FACTORY TEAM BELGIUM</v>
      </c>
      <c r="AB396" t="str">
        <f>D396</f>
        <v>Joppe VAN BROEKHOVEN</v>
      </c>
    </row>
    <row r="397" spans="1:28" x14ac:dyDescent="0.25">
      <c r="A397" s="4" t="s">
        <v>39</v>
      </c>
      <c r="B397" s="4">
        <v>45777</v>
      </c>
      <c r="C397" s="4" t="s">
        <v>106</v>
      </c>
      <c r="D397" s="4" t="s">
        <v>158</v>
      </c>
      <c r="E397" s="14">
        <v>37549</v>
      </c>
      <c r="F397" s="4" t="s">
        <v>70</v>
      </c>
      <c r="G397" s="4">
        <v>1</v>
      </c>
      <c r="H397" s="4">
        <v>2</v>
      </c>
      <c r="I397" s="4">
        <v>2</v>
      </c>
      <c r="J397" s="4"/>
      <c r="K397" s="4"/>
      <c r="L397" s="4">
        <v>3</v>
      </c>
      <c r="M397" s="4">
        <v>1</v>
      </c>
      <c r="N397" s="15">
        <v>43583</v>
      </c>
      <c r="O397">
        <f>COUNTIF($W$2:$W$5,W397)</f>
        <v>0</v>
      </c>
      <c r="P397">
        <f>VLOOKUP("M"&amp;TEXT(G397,"0"),Punten!$A$1:$E$37,5,FALSE)</f>
        <v>0</v>
      </c>
      <c r="Q397">
        <f>VLOOKUP("M"&amp;TEXT(H397,"0"),Punten!$A$1:$E$37,5,FALSE)</f>
        <v>0</v>
      </c>
      <c r="R397">
        <f>VLOOKUP("M"&amp;TEXT(I397,"0"),Punten!$A$1:$E$37,5,FALSE)</f>
        <v>0</v>
      </c>
      <c r="S397">
        <f>VLOOKUP("K"&amp;TEXT(M397,"0"),Punten!$A$1:$E$37,5,FALSE)</f>
        <v>0</v>
      </c>
      <c r="T397">
        <f>VLOOKUP("H"&amp;TEXT(L397,"0"),Punten!$A$1:$E$37,5,FALSE)</f>
        <v>0</v>
      </c>
      <c r="U397">
        <f>VLOOKUP("F"&amp;TEXT(M397,"0"),Punten!$A$2:$E$158,5,FALSE)</f>
        <v>20</v>
      </c>
      <c r="V397">
        <f>SUM(P397:U397)</f>
        <v>20</v>
      </c>
      <c r="W397" t="str">
        <f>N397&amp;A397</f>
        <v>43583B17</v>
      </c>
      <c r="X397">
        <f>IF(F396&lt;&gt;F397,1,X396+1)</f>
        <v>1</v>
      </c>
      <c r="Y397" t="str">
        <f>VLOOKUP(A397,Klasses!$A$2:$B$100,2,FALSE)</f>
        <v>Boys 17/18</v>
      </c>
      <c r="Z397" t="s">
        <v>198</v>
      </c>
      <c r="AA397" t="str">
        <f>F397</f>
        <v>REVOLUTION BMX SHOP TEAM</v>
      </c>
      <c r="AB397" t="str">
        <f>D397</f>
        <v>Maxim VAN ROOSBROECK</v>
      </c>
    </row>
    <row r="398" spans="1:28" x14ac:dyDescent="0.25">
      <c r="A398" s="4" t="s">
        <v>49</v>
      </c>
      <c r="B398" s="4">
        <v>55953</v>
      </c>
      <c r="C398" s="4" t="s">
        <v>217</v>
      </c>
      <c r="D398" s="4" t="s">
        <v>218</v>
      </c>
      <c r="E398" s="14">
        <v>31910</v>
      </c>
      <c r="F398" s="4" t="s">
        <v>70</v>
      </c>
      <c r="G398" s="4">
        <v>2</v>
      </c>
      <c r="H398" s="4">
        <v>1</v>
      </c>
      <c r="I398" s="4">
        <v>1</v>
      </c>
      <c r="J398" s="4"/>
      <c r="K398" s="4"/>
      <c r="L398" s="4"/>
      <c r="M398" s="4">
        <v>1</v>
      </c>
      <c r="N398" s="15">
        <v>43583</v>
      </c>
      <c r="O398">
        <f>COUNTIF($W$2:$W$5,W398)</f>
        <v>0</v>
      </c>
      <c r="P398">
        <f>VLOOKUP("M"&amp;TEXT(G398,"0"),Punten!$A$1:$E$37,5,FALSE)</f>
        <v>0</v>
      </c>
      <c r="Q398">
        <f>VLOOKUP("M"&amp;TEXT(H398,"0"),Punten!$A$1:$E$37,5,FALSE)</f>
        <v>0</v>
      </c>
      <c r="R398">
        <f>VLOOKUP("M"&amp;TEXT(I398,"0"),Punten!$A$1:$E$37,5,FALSE)</f>
        <v>0</v>
      </c>
      <c r="S398">
        <f>VLOOKUP("K"&amp;TEXT(M398,"0"),Punten!$A$1:$E$37,5,FALSE)</f>
        <v>0</v>
      </c>
      <c r="T398">
        <f>VLOOKUP("H"&amp;TEXT(L398,"0"),Punten!$A$1:$E$37,5,FALSE)</f>
        <v>0</v>
      </c>
      <c r="U398">
        <f>VLOOKUP("F"&amp;TEXT(M398,"0"),Punten!$A$2:$E$158,5,FALSE)</f>
        <v>20</v>
      </c>
      <c r="V398">
        <f>SUM(P398:U398)</f>
        <v>20</v>
      </c>
      <c r="W398" t="str">
        <f>N398&amp;A398</f>
        <v>43583C30</v>
      </c>
      <c r="X398">
        <f>IF(F397&lt;&gt;F398,1,X397+1)</f>
        <v>2</v>
      </c>
      <c r="Y398" t="str">
        <f>VLOOKUP(A398,Klasses!$A$2:$B$100,2,FALSE)</f>
        <v>Cruisers 30-39 jaar</v>
      </c>
      <c r="Z398" t="s">
        <v>198</v>
      </c>
      <c r="AA398" t="str">
        <f>F398</f>
        <v>REVOLUTION BMX SHOP TEAM</v>
      </c>
      <c r="AB398" t="str">
        <f>D398</f>
        <v>Yannick SPRUYT</v>
      </c>
    </row>
    <row r="399" spans="1:28" x14ac:dyDescent="0.25">
      <c r="A399" s="4" t="s">
        <v>48</v>
      </c>
      <c r="B399" s="4">
        <v>47041</v>
      </c>
      <c r="C399" s="4" t="s">
        <v>68</v>
      </c>
      <c r="D399" s="4" t="s">
        <v>69</v>
      </c>
      <c r="E399" s="14">
        <v>38090</v>
      </c>
      <c r="F399" s="4" t="s">
        <v>70</v>
      </c>
      <c r="G399" s="4">
        <v>3</v>
      </c>
      <c r="H399" s="4">
        <v>3</v>
      </c>
      <c r="I399" s="4">
        <v>1</v>
      </c>
      <c r="J399" s="4"/>
      <c r="K399" s="4"/>
      <c r="L399" s="4"/>
      <c r="M399" s="4">
        <v>4</v>
      </c>
      <c r="N399" s="15">
        <v>43583</v>
      </c>
      <c r="O399">
        <f>COUNTIF($W$2:$W$5,W399)</f>
        <v>0</v>
      </c>
      <c r="P399">
        <f>VLOOKUP("M"&amp;TEXT(G399,"0"),Punten!$A$1:$E$37,5,FALSE)</f>
        <v>0</v>
      </c>
      <c r="Q399">
        <f>VLOOKUP("M"&amp;TEXT(H399,"0"),Punten!$A$1:$E$37,5,FALSE)</f>
        <v>0</v>
      </c>
      <c r="R399">
        <f>VLOOKUP("M"&amp;TEXT(I399,"0"),Punten!$A$1:$E$37,5,FALSE)</f>
        <v>0</v>
      </c>
      <c r="S399">
        <f>VLOOKUP("K"&amp;TEXT(M399,"0"),Punten!$A$1:$E$37,5,FALSE)</f>
        <v>0</v>
      </c>
      <c r="T399">
        <f>VLOOKUP("H"&amp;TEXT(L399,"0"),Punten!$A$1:$E$37,5,FALSE)</f>
        <v>0</v>
      </c>
      <c r="U399">
        <f>VLOOKUP("F"&amp;TEXT(M399,"0"),Punten!$A$2:$E$158,5,FALSE)</f>
        <v>11</v>
      </c>
      <c r="V399">
        <f>SUM(P399:U399)</f>
        <v>11</v>
      </c>
      <c r="W399" t="str">
        <f>N399&amp;A399</f>
        <v>43583C16</v>
      </c>
      <c r="X399">
        <f>IF(F398&lt;&gt;F399,1,X398+1)</f>
        <v>3</v>
      </c>
      <c r="Y399" t="str">
        <f>VLOOKUP(A399,Klasses!$A$2:$B$100,2,FALSE)</f>
        <v>Cruisers 16 jaar en jonger</v>
      </c>
      <c r="Z399" t="s">
        <v>198</v>
      </c>
      <c r="AA399" t="str">
        <f>F399</f>
        <v>REVOLUTION BMX SHOP TEAM</v>
      </c>
      <c r="AB399" t="str">
        <f>D399</f>
        <v>Bo ILEGEMS</v>
      </c>
    </row>
    <row r="400" spans="1:28" x14ac:dyDescent="0.25">
      <c r="A400" s="4" t="s">
        <v>65</v>
      </c>
      <c r="B400" s="4">
        <v>47037</v>
      </c>
      <c r="C400" s="4" t="s">
        <v>73</v>
      </c>
      <c r="D400" s="4" t="s">
        <v>189</v>
      </c>
      <c r="E400" s="14">
        <v>36687</v>
      </c>
      <c r="F400" s="4" t="s">
        <v>70</v>
      </c>
      <c r="G400" s="4">
        <v>6</v>
      </c>
      <c r="H400" s="4">
        <v>5</v>
      </c>
      <c r="I400" s="4">
        <v>5</v>
      </c>
      <c r="J400" s="4"/>
      <c r="K400" s="4"/>
      <c r="L400" s="4"/>
      <c r="M400" s="4">
        <v>7</v>
      </c>
      <c r="N400" s="15">
        <v>43583</v>
      </c>
      <c r="O400">
        <f>COUNTIF($W$2:$W$5,W400)</f>
        <v>0</v>
      </c>
      <c r="P400">
        <f>VLOOKUP("M"&amp;TEXT(G400,"0"),Punten!$A$1:$E$37,5,FALSE)</f>
        <v>0</v>
      </c>
      <c r="Q400">
        <f>VLOOKUP("M"&amp;TEXT(H400,"0"),Punten!$A$1:$E$37,5,FALSE)</f>
        <v>0</v>
      </c>
      <c r="R400">
        <f>VLOOKUP("M"&amp;TEXT(I400,"0"),Punten!$A$1:$E$37,5,FALSE)</f>
        <v>0</v>
      </c>
      <c r="S400">
        <f>VLOOKUP("K"&amp;TEXT(M400,"0"),Punten!$A$1:$E$37,5,FALSE)</f>
        <v>0</v>
      </c>
      <c r="T400">
        <f>VLOOKUP("H"&amp;TEXT(L400,"0"),Punten!$A$1:$E$37,5,FALSE)</f>
        <v>0</v>
      </c>
      <c r="U400">
        <f>VLOOKUP("F"&amp;TEXT(M400,"0"),Punten!$A$2:$E$158,5,FALSE)</f>
        <v>6</v>
      </c>
      <c r="V400">
        <f>SUM(P400:U400)</f>
        <v>6</v>
      </c>
      <c r="W400" t="str">
        <f>N400&amp;A400</f>
        <v>43583ME</v>
      </c>
      <c r="X400">
        <f>IF(F399&lt;&gt;F400,1,X399+1)</f>
        <v>4</v>
      </c>
      <c r="Y400" t="str">
        <f>VLOOKUP(A400,Klasses!$A$2:$B$100,2,FALSE)</f>
        <v>Men Elite</v>
      </c>
      <c r="Z400" t="s">
        <v>198</v>
      </c>
      <c r="AA400" t="str">
        <f>F400</f>
        <v>REVOLUTION BMX SHOP TEAM</v>
      </c>
      <c r="AB400" t="str">
        <f>D400</f>
        <v>Yan SLEGERS</v>
      </c>
    </row>
    <row r="401" spans="1:28" x14ac:dyDescent="0.25">
      <c r="A401" s="4" t="s">
        <v>40</v>
      </c>
      <c r="B401" s="4">
        <v>52324</v>
      </c>
      <c r="C401" s="4" t="s">
        <v>67</v>
      </c>
      <c r="D401" s="4" t="s">
        <v>151</v>
      </c>
      <c r="E401" s="14">
        <v>38111</v>
      </c>
      <c r="F401" s="4" t="s">
        <v>150</v>
      </c>
      <c r="G401" s="4">
        <v>3</v>
      </c>
      <c r="H401" s="4">
        <v>1</v>
      </c>
      <c r="I401" s="4">
        <v>1</v>
      </c>
      <c r="J401" s="4"/>
      <c r="K401" s="4"/>
      <c r="L401" s="4">
        <v>3</v>
      </c>
      <c r="M401" s="4">
        <v>2</v>
      </c>
      <c r="N401" s="15">
        <v>43583</v>
      </c>
      <c r="O401">
        <f>COUNTIF($W$2:$W$5,W401)</f>
        <v>0</v>
      </c>
      <c r="P401">
        <f>VLOOKUP("M"&amp;TEXT(G401,"0"),Punten!$A$1:$E$37,5,FALSE)</f>
        <v>0</v>
      </c>
      <c r="Q401">
        <f>VLOOKUP("M"&amp;TEXT(H401,"0"),Punten!$A$1:$E$37,5,FALSE)</f>
        <v>0</v>
      </c>
      <c r="R401">
        <f>VLOOKUP("M"&amp;TEXT(I401,"0"),Punten!$A$1:$E$37,5,FALSE)</f>
        <v>0</v>
      </c>
      <c r="S401">
        <f>VLOOKUP("K"&amp;TEXT(M401,"0"),Punten!$A$1:$E$37,5,FALSE)</f>
        <v>0</v>
      </c>
      <c r="T401">
        <f>VLOOKUP("H"&amp;TEXT(L401,"0"),Punten!$A$1:$E$37,5,FALSE)</f>
        <v>0</v>
      </c>
      <c r="U401">
        <f>VLOOKUP("F"&amp;TEXT(M401,"0"),Punten!$A$2:$E$158,5,FALSE)</f>
        <v>16</v>
      </c>
      <c r="V401">
        <f>SUM(P401:U401)</f>
        <v>16</v>
      </c>
      <c r="W401" t="str">
        <f>N401&amp;A401</f>
        <v>43583B15</v>
      </c>
      <c r="X401">
        <f>IF(F400&lt;&gt;F401,1,X400+1)</f>
        <v>1</v>
      </c>
      <c r="Y401" t="str">
        <f>VLOOKUP(A401,Klasses!$A$2:$B$100,2,FALSE)</f>
        <v>Boys 15/16</v>
      </c>
      <c r="Z401" t="s">
        <v>198</v>
      </c>
      <c r="AA401" t="str">
        <f>F401</f>
        <v>SPEEDCO FACTORY TEAM</v>
      </c>
      <c r="AB401" t="str">
        <f>D401</f>
        <v>Kayan SCHAERLAEKEN</v>
      </c>
    </row>
    <row r="402" spans="1:28" x14ac:dyDescent="0.25">
      <c r="A402" s="4" t="s">
        <v>46</v>
      </c>
      <c r="B402" s="4">
        <v>52322</v>
      </c>
      <c r="C402" s="4" t="s">
        <v>94</v>
      </c>
      <c r="D402" s="4" t="s">
        <v>179</v>
      </c>
      <c r="E402" s="14">
        <v>37681</v>
      </c>
      <c r="F402" s="4" t="s">
        <v>150</v>
      </c>
      <c r="G402" s="4">
        <v>4</v>
      </c>
      <c r="H402" s="4">
        <v>6</v>
      </c>
      <c r="I402" s="4">
        <v>3</v>
      </c>
      <c r="J402" s="4"/>
      <c r="K402" s="4"/>
      <c r="L402" s="4"/>
      <c r="M402" s="4">
        <v>4</v>
      </c>
      <c r="N402" s="15">
        <v>43583</v>
      </c>
      <c r="O402">
        <f>COUNTIF($W$2:$W$5,W402)</f>
        <v>0</v>
      </c>
      <c r="P402">
        <f>VLOOKUP("M"&amp;TEXT(G402,"0"),Punten!$A$1:$E$37,5,FALSE)</f>
        <v>0</v>
      </c>
      <c r="Q402">
        <f>VLOOKUP("M"&amp;TEXT(H402,"0"),Punten!$A$1:$E$37,5,FALSE)</f>
        <v>0</v>
      </c>
      <c r="R402">
        <f>VLOOKUP("M"&amp;TEXT(I402,"0"),Punten!$A$1:$E$37,5,FALSE)</f>
        <v>0</v>
      </c>
      <c r="S402">
        <f>VLOOKUP("K"&amp;TEXT(M402,"0"),Punten!$A$1:$E$37,5,FALSE)</f>
        <v>0</v>
      </c>
      <c r="T402">
        <f>VLOOKUP("H"&amp;TEXT(L402,"0"),Punten!$A$1:$E$37,5,FALSE)</f>
        <v>0</v>
      </c>
      <c r="U402">
        <f>VLOOKUP("F"&amp;TEXT(M402,"0"),Punten!$A$2:$E$158,5,FALSE)</f>
        <v>11</v>
      </c>
      <c r="V402">
        <f>SUM(P402:U402)</f>
        <v>11</v>
      </c>
      <c r="W402" t="str">
        <f>N402&amp;A402</f>
        <v>43583G15</v>
      </c>
      <c r="X402">
        <f>IF(F401&lt;&gt;F402,1,X401+1)</f>
        <v>2</v>
      </c>
      <c r="Y402" t="str">
        <f>VLOOKUP(A402,Klasses!$A$2:$B$100,2,FALSE)</f>
        <v>Girls 15+</v>
      </c>
      <c r="Z402" t="s">
        <v>198</v>
      </c>
      <c r="AA402" t="str">
        <f>F402</f>
        <v>SPEEDCO FACTORY TEAM</v>
      </c>
      <c r="AB402" t="str">
        <f>D402</f>
        <v>Zoe SCHAERLAEKEN</v>
      </c>
    </row>
    <row r="403" spans="1:28" x14ac:dyDescent="0.25">
      <c r="A403" s="4" t="s">
        <v>39</v>
      </c>
      <c r="B403" s="4">
        <v>53023</v>
      </c>
      <c r="C403" s="4" t="s">
        <v>161</v>
      </c>
      <c r="D403" s="4" t="s">
        <v>162</v>
      </c>
      <c r="E403" s="14">
        <v>37534</v>
      </c>
      <c r="F403" s="4" t="s">
        <v>150</v>
      </c>
      <c r="G403" s="4">
        <v>3</v>
      </c>
      <c r="H403" s="4">
        <v>1</v>
      </c>
      <c r="I403" s="4">
        <v>1</v>
      </c>
      <c r="J403" s="4"/>
      <c r="K403" s="4"/>
      <c r="L403" s="4">
        <v>1</v>
      </c>
      <c r="M403" s="4">
        <v>5</v>
      </c>
      <c r="N403" s="15">
        <v>43583</v>
      </c>
      <c r="O403">
        <f>COUNTIF($W$2:$W$5,W403)</f>
        <v>0</v>
      </c>
      <c r="P403">
        <f>VLOOKUP("M"&amp;TEXT(G403,"0"),Punten!$A$1:$E$37,5,FALSE)</f>
        <v>0</v>
      </c>
      <c r="Q403">
        <f>VLOOKUP("M"&amp;TEXT(H403,"0"),Punten!$A$1:$E$37,5,FALSE)</f>
        <v>0</v>
      </c>
      <c r="R403">
        <f>VLOOKUP("M"&amp;TEXT(I403,"0"),Punten!$A$1:$E$37,5,FALSE)</f>
        <v>0</v>
      </c>
      <c r="S403">
        <f>VLOOKUP("K"&amp;TEXT(M403,"0"),Punten!$A$1:$E$37,5,FALSE)</f>
        <v>0</v>
      </c>
      <c r="T403">
        <f>VLOOKUP("H"&amp;TEXT(L403,"0"),Punten!$A$1:$E$37,5,FALSE)</f>
        <v>0</v>
      </c>
      <c r="U403">
        <f>VLOOKUP("F"&amp;TEXT(M403,"0"),Punten!$A$2:$E$158,5,FALSE)</f>
        <v>9</v>
      </c>
      <c r="V403">
        <f>SUM(P403:U403)</f>
        <v>9</v>
      </c>
      <c r="W403" t="str">
        <f>N403&amp;A403</f>
        <v>43583B17</v>
      </c>
      <c r="X403">
        <f>IF(F402&lt;&gt;F403,1,X402+1)</f>
        <v>3</v>
      </c>
      <c r="Y403" t="str">
        <f>VLOOKUP(A403,Klasses!$A$2:$B$100,2,FALSE)</f>
        <v>Boys 17/18</v>
      </c>
      <c r="Z403" t="s">
        <v>198</v>
      </c>
      <c r="AA403" t="str">
        <f>F403</f>
        <v>SPEEDCO FACTORY TEAM</v>
      </c>
      <c r="AB403" t="str">
        <f>D403</f>
        <v>Jorrit RUTTEN</v>
      </c>
    </row>
    <row r="404" spans="1:28" x14ac:dyDescent="0.25">
      <c r="A404" s="4" t="s">
        <v>46</v>
      </c>
      <c r="B404" s="4">
        <v>54284</v>
      </c>
      <c r="C404" s="4" t="s">
        <v>97</v>
      </c>
      <c r="D404" s="4" t="s">
        <v>216</v>
      </c>
      <c r="E404" s="14">
        <v>37987</v>
      </c>
      <c r="F404" s="4" t="s">
        <v>150</v>
      </c>
      <c r="G404" s="4">
        <v>6</v>
      </c>
      <c r="H404" s="4">
        <v>5</v>
      </c>
      <c r="I404" s="4">
        <v>5</v>
      </c>
      <c r="J404" s="4"/>
      <c r="K404" s="4"/>
      <c r="L404" s="4"/>
      <c r="M404" s="4">
        <v>5</v>
      </c>
      <c r="N404" s="15">
        <v>43583</v>
      </c>
      <c r="O404">
        <f>COUNTIF($W$2:$W$5,W404)</f>
        <v>0</v>
      </c>
      <c r="P404">
        <f>VLOOKUP("M"&amp;TEXT(G404,"0"),Punten!$A$1:$E$37,5,FALSE)</f>
        <v>0</v>
      </c>
      <c r="Q404">
        <f>VLOOKUP("M"&amp;TEXT(H404,"0"),Punten!$A$1:$E$37,5,FALSE)</f>
        <v>0</v>
      </c>
      <c r="R404">
        <f>VLOOKUP("M"&amp;TEXT(I404,"0"),Punten!$A$1:$E$37,5,FALSE)</f>
        <v>0</v>
      </c>
      <c r="S404">
        <f>VLOOKUP("K"&amp;TEXT(M404,"0"),Punten!$A$1:$E$37,5,FALSE)</f>
        <v>0</v>
      </c>
      <c r="T404">
        <f>VLOOKUP("H"&amp;TEXT(L404,"0"),Punten!$A$1:$E$37,5,FALSE)</f>
        <v>0</v>
      </c>
      <c r="U404">
        <f>VLOOKUP("F"&amp;TEXT(M404,"0"),Punten!$A$2:$E$158,5,FALSE)</f>
        <v>9</v>
      </c>
      <c r="V404">
        <f>SUM(P404:U404)</f>
        <v>9</v>
      </c>
      <c r="W404" t="str">
        <f>N404&amp;A404</f>
        <v>43583G15</v>
      </c>
      <c r="X404">
        <f>IF(F403&lt;&gt;F404,1,X403+1)</f>
        <v>4</v>
      </c>
      <c r="Y404" t="str">
        <f>VLOOKUP(A404,Klasses!$A$2:$B$100,2,FALSE)</f>
        <v>Girls 15+</v>
      </c>
      <c r="Z404" t="s">
        <v>198</v>
      </c>
      <c r="AA404" t="str">
        <f>F404</f>
        <v>SPEEDCO FACTORY TEAM</v>
      </c>
      <c r="AB404" t="str">
        <f>D404</f>
        <v>Julie NICOLAES</v>
      </c>
    </row>
    <row r="405" spans="1:28" x14ac:dyDescent="0.25">
      <c r="A405" s="4" t="s">
        <v>43</v>
      </c>
      <c r="B405" s="4">
        <v>48042</v>
      </c>
      <c r="C405" s="4" t="s">
        <v>121</v>
      </c>
      <c r="D405" s="4" t="s">
        <v>122</v>
      </c>
      <c r="E405" s="14">
        <v>39128</v>
      </c>
      <c r="F405" s="4" t="s">
        <v>98</v>
      </c>
      <c r="G405" s="4">
        <v>1</v>
      </c>
      <c r="H405" s="4">
        <v>3</v>
      </c>
      <c r="I405" s="4">
        <v>1</v>
      </c>
      <c r="J405" s="4"/>
      <c r="K405" s="4"/>
      <c r="L405" s="4">
        <v>2</v>
      </c>
      <c r="M405" s="4">
        <v>4</v>
      </c>
      <c r="N405" s="15">
        <v>43583</v>
      </c>
      <c r="O405">
        <f>COUNTIF($W$2:$W$5,W405)</f>
        <v>0</v>
      </c>
      <c r="P405">
        <f>VLOOKUP("M"&amp;TEXT(G405,"0"),Punten!$A$1:$E$37,5,FALSE)</f>
        <v>0</v>
      </c>
      <c r="Q405">
        <f>VLOOKUP("M"&amp;TEXT(H405,"0"),Punten!$A$1:$E$37,5,FALSE)</f>
        <v>0</v>
      </c>
      <c r="R405">
        <f>VLOOKUP("M"&amp;TEXT(I405,"0"),Punten!$A$1:$E$37,5,FALSE)</f>
        <v>0</v>
      </c>
      <c r="S405">
        <f>VLOOKUP("K"&amp;TEXT(M405,"0"),Punten!$A$1:$E$37,5,FALSE)</f>
        <v>0</v>
      </c>
      <c r="T405">
        <f>VLOOKUP("H"&amp;TEXT(L405,"0"),Punten!$A$1:$E$37,5,FALSE)</f>
        <v>0</v>
      </c>
      <c r="U405">
        <f>VLOOKUP("F"&amp;TEXT(M405,"0"),Punten!$A$2:$E$158,5,FALSE)</f>
        <v>11</v>
      </c>
      <c r="V405">
        <f>SUM(P405:U405)</f>
        <v>11</v>
      </c>
      <c r="W405" t="str">
        <f>N405&amp;A405</f>
        <v>43583B12</v>
      </c>
      <c r="X405">
        <f>IF(F404&lt;&gt;F405,1,X404+1)</f>
        <v>1</v>
      </c>
      <c r="Y405" t="str">
        <f>VLOOKUP(A405,Klasses!$A$2:$B$100,2,FALSE)</f>
        <v>Boys 12</v>
      </c>
      <c r="Z405" t="s">
        <v>198</v>
      </c>
      <c r="AA405" t="str">
        <f>F405</f>
        <v>SUPERCROSS BVC BIKES BENELUX</v>
      </c>
      <c r="AB405" t="str">
        <f>D405</f>
        <v>Mika OOMS</v>
      </c>
    </row>
    <row r="406" spans="1:28" x14ac:dyDescent="0.25">
      <c r="A406" s="4" t="s">
        <v>50</v>
      </c>
      <c r="B406" s="4">
        <v>48039</v>
      </c>
      <c r="C406" s="4" t="s">
        <v>239</v>
      </c>
      <c r="D406" s="4" t="s">
        <v>240</v>
      </c>
      <c r="E406" s="14">
        <v>27567</v>
      </c>
      <c r="F406" s="4" t="s">
        <v>98</v>
      </c>
      <c r="G406" s="4">
        <v>3</v>
      </c>
      <c r="H406" s="4">
        <v>1</v>
      </c>
      <c r="I406" s="4">
        <v>1</v>
      </c>
      <c r="J406" s="4"/>
      <c r="K406" s="4"/>
      <c r="L406" s="4"/>
      <c r="M406" s="4">
        <v>4</v>
      </c>
      <c r="N406" s="15">
        <v>43583</v>
      </c>
      <c r="O406">
        <f>COUNTIF($W$2:$W$5,W406)</f>
        <v>0</v>
      </c>
      <c r="P406">
        <f>VLOOKUP("M"&amp;TEXT(G406,"0"),Punten!$A$1:$E$37,5,FALSE)</f>
        <v>0</v>
      </c>
      <c r="Q406">
        <f>VLOOKUP("M"&amp;TEXT(H406,"0"),Punten!$A$1:$E$37,5,FALSE)</f>
        <v>0</v>
      </c>
      <c r="R406">
        <f>VLOOKUP("M"&amp;TEXT(I406,"0"),Punten!$A$1:$E$37,5,FALSE)</f>
        <v>0</v>
      </c>
      <c r="S406">
        <f>VLOOKUP("K"&amp;TEXT(M406,"0"),Punten!$A$1:$E$37,5,FALSE)</f>
        <v>0</v>
      </c>
      <c r="T406">
        <f>VLOOKUP("H"&amp;TEXT(L406,"0"),Punten!$A$1:$E$37,5,FALSE)</f>
        <v>0</v>
      </c>
      <c r="U406">
        <f>VLOOKUP("F"&amp;TEXT(M406,"0"),Punten!$A$2:$E$158,5,FALSE)</f>
        <v>11</v>
      </c>
      <c r="V406">
        <f>SUM(P406:U406)</f>
        <v>11</v>
      </c>
      <c r="W406" t="str">
        <f>N406&amp;A406</f>
        <v>43583C40</v>
      </c>
      <c r="X406">
        <f>IF(F405&lt;&gt;F406,1,X405+1)</f>
        <v>2</v>
      </c>
      <c r="Y406" t="str">
        <f>VLOOKUP(A406,Klasses!$A$2:$B$100,2,FALSE)</f>
        <v>Cruisers 30+</v>
      </c>
      <c r="Z406" t="s">
        <v>198</v>
      </c>
      <c r="AA406" t="str">
        <f>F406</f>
        <v>SUPERCROSS BVC BIKES BENELUX</v>
      </c>
      <c r="AB406" t="str">
        <f>D406</f>
        <v>Yvan LAENEN</v>
      </c>
    </row>
    <row r="407" spans="1:28" x14ac:dyDescent="0.25">
      <c r="A407" s="4" t="s">
        <v>72</v>
      </c>
      <c r="B407" s="4">
        <v>51582</v>
      </c>
      <c r="C407" s="4" t="s">
        <v>82</v>
      </c>
      <c r="D407" s="4" t="s">
        <v>83</v>
      </c>
      <c r="E407" s="14">
        <v>35340</v>
      </c>
      <c r="F407" s="4" t="s">
        <v>84</v>
      </c>
      <c r="G407" s="4">
        <v>1</v>
      </c>
      <c r="H407" s="4">
        <v>1</v>
      </c>
      <c r="I407" s="4">
        <v>2</v>
      </c>
      <c r="J407" s="4"/>
      <c r="K407" s="4"/>
      <c r="L407" s="4"/>
      <c r="M407" s="4">
        <v>2</v>
      </c>
      <c r="N407" s="15">
        <v>43583</v>
      </c>
      <c r="O407">
        <f>COUNTIF($W$2:$W$5,W407)</f>
        <v>0</v>
      </c>
      <c r="P407">
        <f>VLOOKUP("M"&amp;TEXT(G407,"0"),Punten!$A$1:$E$37,5,FALSE)</f>
        <v>0</v>
      </c>
      <c r="Q407">
        <f>VLOOKUP("M"&amp;TEXT(H407,"0"),Punten!$A$1:$E$37,5,FALSE)</f>
        <v>0</v>
      </c>
      <c r="R407">
        <f>VLOOKUP("M"&amp;TEXT(I407,"0"),Punten!$A$1:$E$37,5,FALSE)</f>
        <v>0</v>
      </c>
      <c r="S407">
        <f>VLOOKUP("K"&amp;TEXT(M407,"0"),Punten!$A$1:$E$37,5,FALSE)</f>
        <v>0</v>
      </c>
      <c r="T407">
        <f>VLOOKUP("H"&amp;TEXT(L407,"0"),Punten!$A$1:$E$37,5,FALSE)</f>
        <v>0</v>
      </c>
      <c r="U407">
        <f>VLOOKUP("F"&amp;TEXT(M407,"0"),Punten!$A$2:$E$158,5,FALSE)</f>
        <v>16</v>
      </c>
      <c r="V407">
        <f>SUM(P407:U407)</f>
        <v>16</v>
      </c>
      <c r="W407" t="str">
        <f>N407&amp;A407</f>
        <v>43583C29</v>
      </c>
      <c r="X407">
        <f>IF(F406&lt;&gt;F407,1,X406+1)</f>
        <v>1</v>
      </c>
      <c r="Y407" t="str">
        <f>VLOOKUP(A407,Klasses!$A$2:$B$100,2,FALSE)</f>
        <v>Cruisers 17-29 jaar</v>
      </c>
      <c r="Z407" t="s">
        <v>198</v>
      </c>
      <c r="AA407" t="str">
        <f>F407</f>
        <v>TARGET BMX TEAM</v>
      </c>
      <c r="AB407" t="str">
        <f>D407</f>
        <v>Jordi VAN BOUCHOUT</v>
      </c>
    </row>
    <row r="408" spans="1:28" x14ac:dyDescent="0.25">
      <c r="A408" s="4" t="s">
        <v>38</v>
      </c>
      <c r="B408" s="4">
        <v>51607</v>
      </c>
      <c r="C408" s="4" t="s">
        <v>148</v>
      </c>
      <c r="D408" s="4" t="s">
        <v>166</v>
      </c>
      <c r="E408" s="14">
        <v>33049</v>
      </c>
      <c r="F408" s="4" t="s">
        <v>84</v>
      </c>
      <c r="G408" s="4">
        <v>1</v>
      </c>
      <c r="H408" s="4">
        <v>1</v>
      </c>
      <c r="I408" s="4">
        <v>1</v>
      </c>
      <c r="J408" s="4"/>
      <c r="K408" s="4"/>
      <c r="L408" s="4"/>
      <c r="M408" s="4">
        <v>3</v>
      </c>
      <c r="N408" s="15">
        <v>43583</v>
      </c>
      <c r="O408">
        <f>COUNTIF($W$2:$W$5,W408)</f>
        <v>0</v>
      </c>
      <c r="P408">
        <f>VLOOKUP("M"&amp;TEXT(G408,"0"),Punten!$A$1:$E$37,5,FALSE)</f>
        <v>0</v>
      </c>
      <c r="Q408">
        <f>VLOOKUP("M"&amp;TEXT(H408,"0"),Punten!$A$1:$E$37,5,FALSE)</f>
        <v>0</v>
      </c>
      <c r="R408">
        <f>VLOOKUP("M"&amp;TEXT(I408,"0"),Punten!$A$1:$E$37,5,FALSE)</f>
        <v>0</v>
      </c>
      <c r="S408">
        <f>VLOOKUP("K"&amp;TEXT(M408,"0"),Punten!$A$1:$E$37,5,FALSE)</f>
        <v>0</v>
      </c>
      <c r="T408">
        <f>VLOOKUP("H"&amp;TEXT(L408,"0"),Punten!$A$1:$E$37,5,FALSE)</f>
        <v>0</v>
      </c>
      <c r="U408">
        <f>VLOOKUP("F"&amp;TEXT(M408,"0"),Punten!$A$2:$E$158,5,FALSE)</f>
        <v>13</v>
      </c>
      <c r="V408">
        <f>SUM(P408:U408)</f>
        <v>13</v>
      </c>
      <c r="W408" t="str">
        <f>N408&amp;A408</f>
        <v>43583B19</v>
      </c>
      <c r="X408">
        <f>IF(F407&lt;&gt;F408,1,X407+1)</f>
        <v>2</v>
      </c>
      <c r="Y408" t="str">
        <f>VLOOKUP(A408,Klasses!$A$2:$B$100,2,FALSE)</f>
        <v>Boys 19+</v>
      </c>
      <c r="Z408" t="s">
        <v>198</v>
      </c>
      <c r="AA408" t="str">
        <f>F408</f>
        <v>TARGET BMX TEAM</v>
      </c>
      <c r="AB408" t="str">
        <f>D408</f>
        <v>Roy VAN AKEN</v>
      </c>
    </row>
    <row r="409" spans="1:28" x14ac:dyDescent="0.25">
      <c r="A409" s="4" t="s">
        <v>42</v>
      </c>
      <c r="B409" s="4">
        <v>53951</v>
      </c>
      <c r="C409" s="4" t="s">
        <v>241</v>
      </c>
      <c r="D409" s="4" t="s">
        <v>242</v>
      </c>
      <c r="E409" s="14">
        <v>38733</v>
      </c>
      <c r="F409" s="4" t="s">
        <v>84</v>
      </c>
      <c r="G409" s="4">
        <v>1</v>
      </c>
      <c r="H409" s="4">
        <v>1</v>
      </c>
      <c r="I409" s="4">
        <v>1</v>
      </c>
      <c r="J409" s="4"/>
      <c r="K409" s="4">
        <v>2</v>
      </c>
      <c r="L409" s="4">
        <v>1</v>
      </c>
      <c r="M409" s="4">
        <v>7</v>
      </c>
      <c r="N409" s="15">
        <v>43583</v>
      </c>
      <c r="O409">
        <f>COUNTIF($W$2:$W$5,W409)</f>
        <v>0</v>
      </c>
      <c r="P409">
        <f>VLOOKUP("M"&amp;TEXT(G409,"0"),Punten!$A$1:$E$37,5,FALSE)</f>
        <v>0</v>
      </c>
      <c r="Q409">
        <f>VLOOKUP("M"&amp;TEXT(H409,"0"),Punten!$A$1:$E$37,5,FALSE)</f>
        <v>0</v>
      </c>
      <c r="R409">
        <f>VLOOKUP("M"&amp;TEXT(I409,"0"),Punten!$A$1:$E$37,5,FALSE)</f>
        <v>0</v>
      </c>
      <c r="S409">
        <f>VLOOKUP("K"&amp;TEXT(M409,"0"),Punten!$A$1:$E$37,5,FALSE)</f>
        <v>0</v>
      </c>
      <c r="T409">
        <f>VLOOKUP("H"&amp;TEXT(L409,"0"),Punten!$A$1:$E$37,5,FALSE)</f>
        <v>0</v>
      </c>
      <c r="U409">
        <f>VLOOKUP("F"&amp;TEXT(M409,"0"),Punten!$A$2:$E$158,5,FALSE)</f>
        <v>6</v>
      </c>
      <c r="V409">
        <f>SUM(P409:U409)</f>
        <v>6</v>
      </c>
      <c r="W409" t="str">
        <f>N409&amp;A409</f>
        <v>43583B13</v>
      </c>
      <c r="X409">
        <f>IF(F408&lt;&gt;F409,1,X408+1)</f>
        <v>3</v>
      </c>
      <c r="Y409" t="str">
        <f>VLOOKUP(A409,Klasses!$A$2:$B$100,2,FALSE)</f>
        <v>Boys 13</v>
      </c>
      <c r="Z409" t="s">
        <v>198</v>
      </c>
      <c r="AA409" t="str">
        <f>F409</f>
        <v>TARGET BMX TEAM</v>
      </c>
      <c r="AB409" t="str">
        <f>D409</f>
        <v>Lowie NULENS</v>
      </c>
    </row>
    <row r="410" spans="1:28" x14ac:dyDescent="0.25">
      <c r="A410" s="4" t="s">
        <v>42</v>
      </c>
      <c r="B410" s="4">
        <v>54181</v>
      </c>
      <c r="C410" s="4" t="s">
        <v>138</v>
      </c>
      <c r="D410" s="4" t="s">
        <v>139</v>
      </c>
      <c r="E410" s="14">
        <v>38894</v>
      </c>
      <c r="F410" s="4" t="s">
        <v>84</v>
      </c>
      <c r="G410" s="4">
        <v>2</v>
      </c>
      <c r="H410" s="4">
        <v>2</v>
      </c>
      <c r="I410" s="4">
        <v>2</v>
      </c>
      <c r="J410" s="4"/>
      <c r="K410" s="4">
        <v>1</v>
      </c>
      <c r="L410" s="4">
        <v>2</v>
      </c>
      <c r="M410" s="4">
        <v>8</v>
      </c>
      <c r="N410" s="15">
        <v>43583</v>
      </c>
      <c r="O410">
        <f>COUNTIF($W$2:$W$5,W410)</f>
        <v>0</v>
      </c>
      <c r="P410">
        <f>VLOOKUP("M"&amp;TEXT(G410,"0"),Punten!$A$1:$E$37,5,FALSE)</f>
        <v>0</v>
      </c>
      <c r="Q410">
        <f>VLOOKUP("M"&amp;TEXT(H410,"0"),Punten!$A$1:$E$37,5,FALSE)</f>
        <v>0</v>
      </c>
      <c r="R410">
        <f>VLOOKUP("M"&amp;TEXT(I410,"0"),Punten!$A$1:$E$37,5,FALSE)</f>
        <v>0</v>
      </c>
      <c r="S410">
        <f>VLOOKUP("K"&amp;TEXT(M410,"0"),Punten!$A$1:$E$37,5,FALSE)</f>
        <v>0</v>
      </c>
      <c r="T410">
        <f>VLOOKUP("H"&amp;TEXT(L410,"0"),Punten!$A$1:$E$37,5,FALSE)</f>
        <v>0</v>
      </c>
      <c r="U410">
        <f>VLOOKUP("F"&amp;TEXT(M410,"0"),Punten!$A$2:$E$158,5,FALSE)</f>
        <v>5</v>
      </c>
      <c r="V410">
        <f>SUM(P410:U410)</f>
        <v>5</v>
      </c>
      <c r="W410" t="str">
        <f>N410&amp;A410</f>
        <v>43583B13</v>
      </c>
      <c r="X410">
        <f>IF(F409&lt;&gt;F410,1,X409+1)</f>
        <v>4</v>
      </c>
      <c r="Y410" t="str">
        <f>VLOOKUP(A410,Klasses!$A$2:$B$100,2,FALSE)</f>
        <v>Boys 13</v>
      </c>
      <c r="Z410" t="s">
        <v>198</v>
      </c>
      <c r="AA410" t="str">
        <f>F410</f>
        <v>TARGET BMX TEAM</v>
      </c>
      <c r="AB410" t="str">
        <f>D410</f>
        <v>Ferre T´SEYEN</v>
      </c>
    </row>
    <row r="411" spans="1:28" x14ac:dyDescent="0.25">
      <c r="A411" s="4" t="s">
        <v>41</v>
      </c>
      <c r="B411" s="4">
        <v>53025</v>
      </c>
      <c r="C411" s="4" t="s">
        <v>74</v>
      </c>
      <c r="D411" s="4" t="s">
        <v>143</v>
      </c>
      <c r="E411" s="14">
        <v>38380</v>
      </c>
      <c r="F411" s="4" t="s">
        <v>116</v>
      </c>
      <c r="G411" s="4">
        <v>1</v>
      </c>
      <c r="H411" s="4">
        <v>1</v>
      </c>
      <c r="I411" s="4">
        <v>1</v>
      </c>
      <c r="J411" s="4"/>
      <c r="K411" s="4"/>
      <c r="L411" s="4">
        <v>1</v>
      </c>
      <c r="M411" s="4">
        <v>1</v>
      </c>
      <c r="N411" s="15">
        <v>43583</v>
      </c>
      <c r="O411">
        <f>COUNTIF($W$2:$W$5,W411)</f>
        <v>0</v>
      </c>
      <c r="P411">
        <f>VLOOKUP("M"&amp;TEXT(G411,"0"),Punten!$A$1:$E$37,5,FALSE)</f>
        <v>0</v>
      </c>
      <c r="Q411">
        <f>VLOOKUP("M"&amp;TEXT(H411,"0"),Punten!$A$1:$E$37,5,FALSE)</f>
        <v>0</v>
      </c>
      <c r="R411">
        <f>VLOOKUP("M"&amp;TEXT(I411,"0"),Punten!$A$1:$E$37,5,FALSE)</f>
        <v>0</v>
      </c>
      <c r="S411">
        <f>VLOOKUP("K"&amp;TEXT(M411,"0"),Punten!$A$1:$E$37,5,FALSE)</f>
        <v>0</v>
      </c>
      <c r="T411">
        <f>VLOOKUP("H"&amp;TEXT(L411,"0"),Punten!$A$1:$E$37,5,FALSE)</f>
        <v>0</v>
      </c>
      <c r="U411">
        <f>VLOOKUP("F"&amp;TEXT(M411,"0"),Punten!$A$2:$E$158,5,FALSE)</f>
        <v>20</v>
      </c>
      <c r="V411">
        <f>SUM(P411:U411)</f>
        <v>20</v>
      </c>
      <c r="W411" t="str">
        <f>N411&amp;A411</f>
        <v>43583B14</v>
      </c>
      <c r="X411">
        <f>IF(F410&lt;&gt;F411,1,X410+1)</f>
        <v>1</v>
      </c>
      <c r="Y411" t="str">
        <f>VLOOKUP(A411,Klasses!$A$2:$B$100,2,FALSE)</f>
        <v>Boys 14</v>
      </c>
      <c r="Z411" t="s">
        <v>198</v>
      </c>
      <c r="AA411" t="str">
        <f>F411</f>
        <v>TEAM RIFT BMX BELGIUM</v>
      </c>
      <c r="AB411" t="str">
        <f>D411</f>
        <v>Tjörven MERTENS</v>
      </c>
    </row>
    <row r="412" spans="1:28" x14ac:dyDescent="0.25">
      <c r="A412" s="4" t="s">
        <v>47</v>
      </c>
      <c r="B412" s="4">
        <v>51326</v>
      </c>
      <c r="C412" s="4" t="s">
        <v>212</v>
      </c>
      <c r="D412" s="4" t="s">
        <v>213</v>
      </c>
      <c r="E412" s="14">
        <v>38081</v>
      </c>
      <c r="F412" s="4" t="s">
        <v>116</v>
      </c>
      <c r="G412" s="4">
        <v>1</v>
      </c>
      <c r="H412" s="4">
        <v>1</v>
      </c>
      <c r="I412" s="4">
        <v>1</v>
      </c>
      <c r="J412" s="4"/>
      <c r="K412" s="4"/>
      <c r="L412" s="4"/>
      <c r="M412" s="4">
        <v>2</v>
      </c>
      <c r="N412" s="15">
        <v>43583</v>
      </c>
      <c r="O412">
        <f>COUNTIF($W$2:$W$5,W412)</f>
        <v>0</v>
      </c>
      <c r="P412">
        <f>VLOOKUP("M"&amp;TEXT(G412,"0"),Punten!$A$1:$E$37,5,FALSE)</f>
        <v>0</v>
      </c>
      <c r="Q412">
        <f>VLOOKUP("M"&amp;TEXT(H412,"0"),Punten!$A$1:$E$37,5,FALSE)</f>
        <v>0</v>
      </c>
      <c r="R412">
        <f>VLOOKUP("M"&amp;TEXT(I412,"0"),Punten!$A$1:$E$37,5,FALSE)</f>
        <v>0</v>
      </c>
      <c r="S412">
        <f>VLOOKUP("K"&amp;TEXT(M412,"0"),Punten!$A$1:$E$37,5,FALSE)</f>
        <v>0</v>
      </c>
      <c r="T412">
        <f>VLOOKUP("H"&amp;TEXT(L412,"0"),Punten!$A$1:$E$37,5,FALSE)</f>
        <v>0</v>
      </c>
      <c r="U412">
        <f>VLOOKUP("F"&amp;TEXT(M412,"0"),Punten!$A$2:$E$158,5,FALSE)</f>
        <v>16</v>
      </c>
      <c r="V412">
        <f>SUM(P412:U412)</f>
        <v>16</v>
      </c>
      <c r="W412" t="str">
        <f>N412&amp;A412</f>
        <v>43583D05</v>
      </c>
      <c r="X412">
        <f>IF(F411&lt;&gt;F412,1,X411+1)</f>
        <v>2</v>
      </c>
      <c r="Y412" t="str">
        <f>VLOOKUP(A412,Klasses!$A$2:$B$100,2,FALSE)</f>
        <v>Dames Cruisers</v>
      </c>
      <c r="Z412" t="s">
        <v>198</v>
      </c>
      <c r="AA412" t="str">
        <f>F412</f>
        <v>TEAM RIFT BMX BELGIUM</v>
      </c>
      <c r="AB412" t="str">
        <f>D412</f>
        <v>Zoë WOLFS</v>
      </c>
    </row>
    <row r="413" spans="1:28" x14ac:dyDescent="0.25">
      <c r="A413" s="4" t="s">
        <v>44</v>
      </c>
      <c r="B413" s="4">
        <v>51325</v>
      </c>
      <c r="C413" s="4" t="s">
        <v>100</v>
      </c>
      <c r="D413" s="4" t="s">
        <v>170</v>
      </c>
      <c r="E413" s="14">
        <v>39435</v>
      </c>
      <c r="F413" s="4" t="s">
        <v>116</v>
      </c>
      <c r="G413" s="4">
        <v>2</v>
      </c>
      <c r="H413" s="4">
        <v>1</v>
      </c>
      <c r="I413" s="4">
        <v>3</v>
      </c>
      <c r="J413" s="4"/>
      <c r="K413" s="4"/>
      <c r="L413" s="4"/>
      <c r="M413" s="4">
        <v>2</v>
      </c>
      <c r="N413" s="15">
        <v>43583</v>
      </c>
      <c r="O413">
        <f>COUNTIF($W$2:$W$5,W413)</f>
        <v>0</v>
      </c>
      <c r="P413">
        <f>VLOOKUP("M"&amp;TEXT(G413,"0"),Punten!$A$1:$E$37,5,FALSE)</f>
        <v>0</v>
      </c>
      <c r="Q413">
        <f>VLOOKUP("M"&amp;TEXT(H413,"0"),Punten!$A$1:$E$37,5,FALSE)</f>
        <v>0</v>
      </c>
      <c r="R413">
        <f>VLOOKUP("M"&amp;TEXT(I413,"0"),Punten!$A$1:$E$37,5,FALSE)</f>
        <v>0</v>
      </c>
      <c r="S413">
        <f>VLOOKUP("K"&amp;TEXT(M413,"0"),Punten!$A$1:$E$37,5,FALSE)</f>
        <v>0</v>
      </c>
      <c r="T413">
        <f>VLOOKUP("H"&amp;TEXT(L413,"0"),Punten!$A$1:$E$37,5,FALSE)</f>
        <v>0</v>
      </c>
      <c r="U413">
        <f>VLOOKUP("F"&amp;TEXT(M413,"0"),Punten!$A$2:$E$158,5,FALSE)</f>
        <v>16</v>
      </c>
      <c r="V413">
        <f>SUM(P413:U413)</f>
        <v>16</v>
      </c>
      <c r="W413" t="str">
        <f>N413&amp;A413</f>
        <v>43583G11</v>
      </c>
      <c r="X413">
        <f>IF(F412&lt;&gt;F413,1,X412+1)</f>
        <v>3</v>
      </c>
      <c r="Y413" t="str">
        <f>VLOOKUP(A413,Klasses!$A$2:$B$100,2,FALSE)</f>
        <v>Girls 11/12</v>
      </c>
      <c r="Z413" t="s">
        <v>198</v>
      </c>
      <c r="AA413" t="str">
        <f>F413</f>
        <v>TEAM RIFT BMX BELGIUM</v>
      </c>
      <c r="AB413" t="str">
        <f>D413</f>
        <v>Lore WOLFS</v>
      </c>
    </row>
    <row r="414" spans="1:28" x14ac:dyDescent="0.25">
      <c r="A414" s="4" t="s">
        <v>65</v>
      </c>
      <c r="B414" s="4">
        <v>53623</v>
      </c>
      <c r="C414" s="4" t="s">
        <v>243</v>
      </c>
      <c r="D414" s="4" t="s">
        <v>244</v>
      </c>
      <c r="E414" s="14">
        <v>37307</v>
      </c>
      <c r="F414" s="4" t="s">
        <v>116</v>
      </c>
      <c r="G414" s="4">
        <v>2</v>
      </c>
      <c r="H414" s="4">
        <v>3</v>
      </c>
      <c r="I414" s="4">
        <v>3</v>
      </c>
      <c r="J414" s="4"/>
      <c r="K414" s="4"/>
      <c r="L414" s="4"/>
      <c r="M414" s="4">
        <v>2</v>
      </c>
      <c r="N414" s="15">
        <v>43583</v>
      </c>
      <c r="O414">
        <f>COUNTIF($W$2:$W$5,W414)</f>
        <v>0</v>
      </c>
      <c r="P414">
        <f>VLOOKUP("M"&amp;TEXT(G414,"0"),Punten!$A$1:$E$37,5,FALSE)</f>
        <v>0</v>
      </c>
      <c r="Q414">
        <f>VLOOKUP("M"&amp;TEXT(H414,"0"),Punten!$A$1:$E$37,5,FALSE)</f>
        <v>0</v>
      </c>
      <c r="R414">
        <f>VLOOKUP("M"&amp;TEXT(I414,"0"),Punten!$A$1:$E$37,5,FALSE)</f>
        <v>0</v>
      </c>
      <c r="S414">
        <f>VLOOKUP("K"&amp;TEXT(M414,"0"),Punten!$A$1:$E$37,5,FALSE)</f>
        <v>0</v>
      </c>
      <c r="T414">
        <f>VLOOKUP("H"&amp;TEXT(L414,"0"),Punten!$A$1:$E$37,5,FALSE)</f>
        <v>0</v>
      </c>
      <c r="U414">
        <f>VLOOKUP("F"&amp;TEXT(M414,"0"),Punten!$A$2:$E$158,5,FALSE)</f>
        <v>16</v>
      </c>
      <c r="V414">
        <f>SUM(P414:U414)</f>
        <v>16</v>
      </c>
      <c r="W414" t="str">
        <f>N414&amp;A414</f>
        <v>43583ME</v>
      </c>
      <c r="X414">
        <f>IF(F413&lt;&gt;F414,1,X413+1)</f>
        <v>4</v>
      </c>
      <c r="Y414" t="str">
        <f>VLOOKUP(A414,Klasses!$A$2:$B$100,2,FALSE)</f>
        <v>Men Elite</v>
      </c>
      <c r="Z414" t="s">
        <v>198</v>
      </c>
      <c r="AA414" t="str">
        <f>F414</f>
        <v>TEAM RIFT BMX BELGIUM</v>
      </c>
      <c r="AB414" t="str">
        <f>D414</f>
        <v>Sibe JANSSENS</v>
      </c>
    </row>
    <row r="415" spans="1:28" x14ac:dyDescent="0.25">
      <c r="A415" s="4" t="s">
        <v>43</v>
      </c>
      <c r="B415" s="4">
        <v>52325</v>
      </c>
      <c r="C415" s="4" t="s">
        <v>115</v>
      </c>
      <c r="D415" s="4" t="s">
        <v>119</v>
      </c>
      <c r="E415" s="14">
        <v>39235</v>
      </c>
      <c r="F415" s="4" t="s">
        <v>120</v>
      </c>
      <c r="G415" s="4">
        <v>1</v>
      </c>
      <c r="H415" s="4">
        <v>1</v>
      </c>
      <c r="I415" s="4">
        <v>1</v>
      </c>
      <c r="J415" s="4"/>
      <c r="K415" s="4">
        <v>1</v>
      </c>
      <c r="L415" s="4">
        <v>1</v>
      </c>
      <c r="M415" s="4">
        <v>1</v>
      </c>
      <c r="N415" s="15">
        <v>43562</v>
      </c>
      <c r="O415">
        <f>COUNTIF($W$2:$W$5,W415)</f>
        <v>0</v>
      </c>
      <c r="P415">
        <f>VLOOKUP("M"&amp;TEXT(G415,"0"),Punten!$A$1:$E$37,5,FALSE)</f>
        <v>0</v>
      </c>
      <c r="Q415">
        <f>VLOOKUP("M"&amp;TEXT(H415,"0"),Punten!$A$1:$E$37,5,FALSE)</f>
        <v>0</v>
      </c>
      <c r="R415">
        <f>VLOOKUP("M"&amp;TEXT(I415,"0"),Punten!$A$1:$E$37,5,FALSE)</f>
        <v>0</v>
      </c>
      <c r="S415">
        <f>VLOOKUP("K"&amp;TEXT(M415,"0"),Punten!$A$1:$E$37,5,FALSE)</f>
        <v>0</v>
      </c>
      <c r="T415">
        <f>VLOOKUP("H"&amp;TEXT(L415,"0"),Punten!$A$1:$E$37,5,FALSE)</f>
        <v>0</v>
      </c>
      <c r="U415">
        <f>VLOOKUP("F"&amp;TEXT(M415,"0"),Punten!$A$2:$E$158,5,FALSE)</f>
        <v>20</v>
      </c>
      <c r="V415">
        <f>SUM(P415:U415)</f>
        <v>20</v>
      </c>
      <c r="W415" t="str">
        <f>N415&amp;A415</f>
        <v>43562B12</v>
      </c>
      <c r="X415">
        <f>IF(F414&lt;&gt;F415,1,X414+1)</f>
        <v>1</v>
      </c>
      <c r="Y415" t="str">
        <f>VLOOKUP(A415,Klasses!$A$2:$B$100,2,FALSE)</f>
        <v>Boys 12</v>
      </c>
      <c r="Z415" t="s">
        <v>198</v>
      </c>
      <c r="AA415" t="str">
        <f>F415</f>
        <v>2B RACING TEAM</v>
      </c>
      <c r="AB415" t="str">
        <f>D415</f>
        <v>Dries BROUNS</v>
      </c>
    </row>
    <row r="416" spans="1:28" x14ac:dyDescent="0.25">
      <c r="A416" s="4" t="s">
        <v>41</v>
      </c>
      <c r="B416" s="4">
        <v>52323</v>
      </c>
      <c r="C416" s="4" t="s">
        <v>68</v>
      </c>
      <c r="D416" s="4" t="s">
        <v>144</v>
      </c>
      <c r="E416" s="14">
        <v>38353</v>
      </c>
      <c r="F416" s="4" t="s">
        <v>120</v>
      </c>
      <c r="G416" s="4">
        <v>1</v>
      </c>
      <c r="H416" s="4">
        <v>1</v>
      </c>
      <c r="I416" s="4">
        <v>2</v>
      </c>
      <c r="J416" s="4"/>
      <c r="K416" s="4">
        <v>1</v>
      </c>
      <c r="L416" s="4">
        <v>2</v>
      </c>
      <c r="M416" s="4">
        <v>1</v>
      </c>
      <c r="N416" s="15">
        <v>43562</v>
      </c>
      <c r="O416">
        <f>COUNTIF($W$2:$W$5,W416)</f>
        <v>0</v>
      </c>
      <c r="P416">
        <f>VLOOKUP("M"&amp;TEXT(G416,"0"),Punten!$A$1:$E$37,5,FALSE)</f>
        <v>0</v>
      </c>
      <c r="Q416">
        <f>VLOOKUP("M"&amp;TEXT(H416,"0"),Punten!$A$1:$E$37,5,FALSE)</f>
        <v>0</v>
      </c>
      <c r="R416">
        <f>VLOOKUP("M"&amp;TEXT(I416,"0"),Punten!$A$1:$E$37,5,FALSE)</f>
        <v>0</v>
      </c>
      <c r="S416">
        <f>VLOOKUP("K"&amp;TEXT(M416,"0"),Punten!$A$1:$E$37,5,FALSE)</f>
        <v>0</v>
      </c>
      <c r="T416">
        <f>VLOOKUP("H"&amp;TEXT(L416,"0"),Punten!$A$1:$E$37,5,FALSE)</f>
        <v>0</v>
      </c>
      <c r="U416">
        <f>VLOOKUP("F"&amp;TEXT(M416,"0"),Punten!$A$2:$E$158,5,FALSE)</f>
        <v>20</v>
      </c>
      <c r="V416">
        <f>SUM(P416:U416)</f>
        <v>20</v>
      </c>
      <c r="W416" t="str">
        <f>N416&amp;A416</f>
        <v>43562B14</v>
      </c>
      <c r="X416">
        <f>IF(F415&lt;&gt;F416,1,X415+1)</f>
        <v>2</v>
      </c>
      <c r="Y416" t="str">
        <f>VLOOKUP(A416,Klasses!$A$2:$B$100,2,FALSE)</f>
        <v>Boys 14</v>
      </c>
      <c r="Z416" t="s">
        <v>198</v>
      </c>
      <c r="AA416" t="str">
        <f>F416</f>
        <v>2B RACING TEAM</v>
      </c>
      <c r="AB416" t="str">
        <f>D416</f>
        <v>Dieter BROUNS</v>
      </c>
    </row>
    <row r="417" spans="1:28" x14ac:dyDescent="0.25">
      <c r="A417" s="4" t="s">
        <v>38</v>
      </c>
      <c r="B417" s="4">
        <v>45670</v>
      </c>
      <c r="C417" s="4" t="s">
        <v>93</v>
      </c>
      <c r="D417" s="4" t="s">
        <v>167</v>
      </c>
      <c r="E417" s="14">
        <v>36529</v>
      </c>
      <c r="F417" s="4" t="s">
        <v>120</v>
      </c>
      <c r="G417" s="4">
        <v>1</v>
      </c>
      <c r="H417" s="4">
        <v>1</v>
      </c>
      <c r="I417" s="4">
        <v>1</v>
      </c>
      <c r="J417" s="4"/>
      <c r="K417" s="4">
        <v>1</v>
      </c>
      <c r="L417" s="4">
        <v>1</v>
      </c>
      <c r="M417" s="4">
        <v>1</v>
      </c>
      <c r="N417" s="15">
        <v>43562</v>
      </c>
      <c r="O417">
        <f>COUNTIF($W$2:$W$5,W417)</f>
        <v>0</v>
      </c>
      <c r="P417">
        <f>VLOOKUP("M"&amp;TEXT(G417,"0"),Punten!$A$1:$E$37,5,FALSE)</f>
        <v>0</v>
      </c>
      <c r="Q417">
        <f>VLOOKUP("M"&amp;TEXT(H417,"0"),Punten!$A$1:$E$37,5,FALSE)</f>
        <v>0</v>
      </c>
      <c r="R417">
        <f>VLOOKUP("M"&amp;TEXT(I417,"0"),Punten!$A$1:$E$37,5,FALSE)</f>
        <v>0</v>
      </c>
      <c r="S417">
        <f>VLOOKUP("K"&amp;TEXT(M417,"0"),Punten!$A$1:$E$37,5,FALSE)</f>
        <v>0</v>
      </c>
      <c r="T417">
        <f>VLOOKUP("H"&amp;TEXT(L417,"0"),Punten!$A$1:$E$37,5,FALSE)</f>
        <v>0</v>
      </c>
      <c r="U417">
        <f>VLOOKUP("F"&amp;TEXT(M417,"0"),Punten!$A$2:$E$158,5,FALSE)</f>
        <v>20</v>
      </c>
      <c r="V417">
        <f>SUM(P417:U417)</f>
        <v>20</v>
      </c>
      <c r="W417" t="str">
        <f>N417&amp;A417</f>
        <v>43562B19</v>
      </c>
      <c r="X417">
        <f>IF(F416&lt;&gt;F417,1,X416+1)</f>
        <v>3</v>
      </c>
      <c r="Y417" t="str">
        <f>VLOOKUP(A417,Klasses!$A$2:$B$100,2,FALSE)</f>
        <v>Boys 19+</v>
      </c>
      <c r="Z417" t="s">
        <v>198</v>
      </c>
      <c r="AA417" t="str">
        <f>F417</f>
        <v>2B RACING TEAM</v>
      </c>
      <c r="AB417" t="str">
        <f>D417</f>
        <v>Maarten VERHOEVEN</v>
      </c>
    </row>
    <row r="418" spans="1:28" x14ac:dyDescent="0.25">
      <c r="A418" s="4" t="s">
        <v>42</v>
      </c>
      <c r="B418" s="4">
        <v>45765</v>
      </c>
      <c r="C418" s="4" t="s">
        <v>126</v>
      </c>
      <c r="D418" s="4" t="s">
        <v>127</v>
      </c>
      <c r="E418" s="14">
        <v>38825</v>
      </c>
      <c r="F418" s="4" t="s">
        <v>120</v>
      </c>
      <c r="G418" s="4">
        <v>4</v>
      </c>
      <c r="H418" s="4">
        <v>2</v>
      </c>
      <c r="I418" s="4">
        <v>3</v>
      </c>
      <c r="J418" s="4"/>
      <c r="K418" s="4">
        <v>3</v>
      </c>
      <c r="L418" s="4">
        <v>5</v>
      </c>
      <c r="M418" s="4"/>
      <c r="N418" s="15">
        <v>43562</v>
      </c>
      <c r="O418">
        <f>COUNTIF($W$2:$W$5,W418)</f>
        <v>0</v>
      </c>
      <c r="P418">
        <f>VLOOKUP("M"&amp;TEXT(G418,"0"),Punten!$A$1:$E$37,5,FALSE)</f>
        <v>0</v>
      </c>
      <c r="Q418">
        <f>VLOOKUP("M"&amp;TEXT(H418,"0"),Punten!$A$1:$E$37,5,FALSE)</f>
        <v>0</v>
      </c>
      <c r="R418">
        <f>VLOOKUP("M"&amp;TEXT(I418,"0"),Punten!$A$1:$E$37,5,FALSE)</f>
        <v>0</v>
      </c>
      <c r="S418">
        <f>VLOOKUP("K"&amp;TEXT(M418,"0"),Punten!$A$1:$E$37,5,FALSE)</f>
        <v>0</v>
      </c>
      <c r="T418">
        <f>VLOOKUP("H"&amp;TEXT(L418,"0"),Punten!$A$1:$E$37,5,FALSE)</f>
        <v>0</v>
      </c>
      <c r="U418">
        <f>VLOOKUP("F"&amp;TEXT(M418,"0"),Punten!$A$2:$E$158,5,FALSE)</f>
        <v>0</v>
      </c>
      <c r="V418">
        <f>SUM(P418:U418)</f>
        <v>0</v>
      </c>
      <c r="W418" t="str">
        <f>N418&amp;A418</f>
        <v>43562B13</v>
      </c>
      <c r="X418">
        <f>IF(F417&lt;&gt;F418,1,X417+1)</f>
        <v>4</v>
      </c>
      <c r="Y418" t="str">
        <f>VLOOKUP(A418,Klasses!$A$2:$B$100,2,FALSE)</f>
        <v>Boys 13</v>
      </c>
      <c r="Z418" t="s">
        <v>198</v>
      </c>
      <c r="AA418" t="str">
        <f>F418</f>
        <v>2B RACING TEAM</v>
      </c>
      <c r="AB418" t="str">
        <f>D418</f>
        <v>Stef LIPPENS</v>
      </c>
    </row>
    <row r="419" spans="1:28" x14ac:dyDescent="0.25">
      <c r="A419" s="4" t="s">
        <v>44</v>
      </c>
      <c r="B419" s="4">
        <v>45767</v>
      </c>
      <c r="C419" s="4" t="s">
        <v>168</v>
      </c>
      <c r="D419" s="4" t="s">
        <v>169</v>
      </c>
      <c r="E419" s="14">
        <v>39094</v>
      </c>
      <c r="F419" s="4" t="s">
        <v>118</v>
      </c>
      <c r="G419" s="4">
        <v>1</v>
      </c>
      <c r="H419" s="4">
        <v>1</v>
      </c>
      <c r="I419" s="4">
        <v>1</v>
      </c>
      <c r="J419" s="4"/>
      <c r="K419" s="4"/>
      <c r="L419" s="4">
        <v>1</v>
      </c>
      <c r="M419" s="4">
        <v>1</v>
      </c>
      <c r="N419" s="15">
        <v>43562</v>
      </c>
      <c r="O419">
        <f>COUNTIF($W$2:$W$5,W419)</f>
        <v>0</v>
      </c>
      <c r="P419">
        <f>VLOOKUP("M"&amp;TEXT(G419,"0"),Punten!$A$1:$E$37,5,FALSE)</f>
        <v>0</v>
      </c>
      <c r="Q419">
        <f>VLOOKUP("M"&amp;TEXT(H419,"0"),Punten!$A$1:$E$37,5,FALSE)</f>
        <v>0</v>
      </c>
      <c r="R419">
        <f>VLOOKUP("M"&amp;TEXT(I419,"0"),Punten!$A$1:$E$37,5,FALSE)</f>
        <v>0</v>
      </c>
      <c r="S419">
        <f>VLOOKUP("K"&amp;TEXT(M419,"0"),Punten!$A$1:$E$37,5,FALSE)</f>
        <v>0</v>
      </c>
      <c r="T419">
        <f>VLOOKUP("H"&amp;TEXT(L419,"0"),Punten!$A$1:$E$37,5,FALSE)</f>
        <v>0</v>
      </c>
      <c r="U419">
        <f>VLOOKUP("F"&amp;TEXT(M419,"0"),Punten!$A$2:$E$158,5,FALSE)</f>
        <v>20</v>
      </c>
      <c r="V419">
        <f>SUM(P419:U419)</f>
        <v>20</v>
      </c>
      <c r="W419" t="str">
        <f>N419&amp;A419</f>
        <v>43562G11</v>
      </c>
      <c r="X419">
        <f>IF(F418&lt;&gt;F419,1,X418+1)</f>
        <v>1</v>
      </c>
      <c r="Y419" t="str">
        <f>VLOOKUP(A419,Klasses!$A$2:$B$100,2,FALSE)</f>
        <v>Girls 11/12</v>
      </c>
      <c r="Z419" t="s">
        <v>198</v>
      </c>
      <c r="AA419" t="str">
        <f>F419</f>
        <v>BJORN WYNANTS BMX TEAM</v>
      </c>
      <c r="AB419" t="str">
        <f>D419</f>
        <v>Sanne LUMBEECK</v>
      </c>
    </row>
    <row r="420" spans="1:28" x14ac:dyDescent="0.25">
      <c r="A420" s="4" t="s">
        <v>48</v>
      </c>
      <c r="B420" s="4">
        <v>48898</v>
      </c>
      <c r="C420" s="4" t="s">
        <v>82</v>
      </c>
      <c r="D420" s="4" t="s">
        <v>147</v>
      </c>
      <c r="E420" s="14">
        <v>38559</v>
      </c>
      <c r="F420" s="4" t="s">
        <v>118</v>
      </c>
      <c r="G420" s="4">
        <v>2</v>
      </c>
      <c r="H420" s="4">
        <v>2</v>
      </c>
      <c r="I420" s="4">
        <v>3</v>
      </c>
      <c r="J420" s="4"/>
      <c r="K420" s="4"/>
      <c r="L420" s="4">
        <v>4</v>
      </c>
      <c r="M420" s="4">
        <v>3</v>
      </c>
      <c r="N420" s="15">
        <v>43562</v>
      </c>
      <c r="O420">
        <f>COUNTIF($W$2:$W$5,W420)</f>
        <v>0</v>
      </c>
      <c r="P420">
        <f>VLOOKUP("M"&amp;TEXT(G420,"0"),Punten!$A$1:$E$37,5,FALSE)</f>
        <v>0</v>
      </c>
      <c r="Q420">
        <f>VLOOKUP("M"&amp;TEXT(H420,"0"),Punten!$A$1:$E$37,5,FALSE)</f>
        <v>0</v>
      </c>
      <c r="R420">
        <f>VLOOKUP("M"&amp;TEXT(I420,"0"),Punten!$A$1:$E$37,5,FALSE)</f>
        <v>0</v>
      </c>
      <c r="S420">
        <f>VLOOKUP("K"&amp;TEXT(M420,"0"),Punten!$A$1:$E$37,5,FALSE)</f>
        <v>0</v>
      </c>
      <c r="T420">
        <f>VLOOKUP("H"&amp;TEXT(L420,"0"),Punten!$A$1:$E$37,5,FALSE)</f>
        <v>0</v>
      </c>
      <c r="U420">
        <f>VLOOKUP("F"&amp;TEXT(M420,"0"),Punten!$A$2:$E$158,5,FALSE)</f>
        <v>13</v>
      </c>
      <c r="V420">
        <f>SUM(P420:U420)</f>
        <v>13</v>
      </c>
      <c r="W420" t="str">
        <f>N420&amp;A420</f>
        <v>43562C16</v>
      </c>
      <c r="X420">
        <f>IF(F419&lt;&gt;F420,1,X419+1)</f>
        <v>2</v>
      </c>
      <c r="Y420" t="str">
        <f>VLOOKUP(A420,Klasses!$A$2:$B$100,2,FALSE)</f>
        <v>Cruisers 16 jaar en jonger</v>
      </c>
      <c r="Z420" t="s">
        <v>198</v>
      </c>
      <c r="AA420" t="str">
        <f>F420</f>
        <v>BJORN WYNANTS BMX TEAM</v>
      </c>
      <c r="AB420" t="str">
        <f>D420</f>
        <v>Nathan DE FAUW</v>
      </c>
    </row>
    <row r="421" spans="1:28" x14ac:dyDescent="0.25">
      <c r="A421" s="4" t="s">
        <v>43</v>
      </c>
      <c r="B421" s="4">
        <v>45681</v>
      </c>
      <c r="C421" s="4" t="s">
        <v>203</v>
      </c>
      <c r="D421" s="4" t="s">
        <v>204</v>
      </c>
      <c r="E421" s="14">
        <v>39317</v>
      </c>
      <c r="F421" s="4" t="s">
        <v>118</v>
      </c>
      <c r="G421" s="4">
        <v>2</v>
      </c>
      <c r="H421" s="4">
        <v>3</v>
      </c>
      <c r="I421" s="4">
        <v>2</v>
      </c>
      <c r="J421" s="4"/>
      <c r="K421" s="4">
        <v>2</v>
      </c>
      <c r="L421" s="4">
        <v>3</v>
      </c>
      <c r="M421" s="4">
        <v>5</v>
      </c>
      <c r="N421" s="15">
        <v>43562</v>
      </c>
      <c r="O421">
        <f>COUNTIF($W$2:$W$5,W421)</f>
        <v>0</v>
      </c>
      <c r="P421">
        <f>VLOOKUP("M"&amp;TEXT(G421,"0"),Punten!$A$1:$E$37,5,FALSE)</f>
        <v>0</v>
      </c>
      <c r="Q421">
        <f>VLOOKUP("M"&amp;TEXT(H421,"0"),Punten!$A$1:$E$37,5,FALSE)</f>
        <v>0</v>
      </c>
      <c r="R421">
        <f>VLOOKUP("M"&amp;TEXT(I421,"0"),Punten!$A$1:$E$37,5,FALSE)</f>
        <v>0</v>
      </c>
      <c r="S421">
        <f>VLOOKUP("K"&amp;TEXT(M421,"0"),Punten!$A$1:$E$37,5,FALSE)</f>
        <v>0</v>
      </c>
      <c r="T421">
        <f>VLOOKUP("H"&amp;TEXT(L421,"0"),Punten!$A$1:$E$37,5,FALSE)</f>
        <v>0</v>
      </c>
      <c r="U421">
        <f>VLOOKUP("F"&amp;TEXT(M421,"0"),Punten!$A$2:$E$158,5,FALSE)</f>
        <v>9</v>
      </c>
      <c r="V421">
        <f>SUM(P421:U421)</f>
        <v>9</v>
      </c>
      <c r="W421" t="str">
        <f>N421&amp;A421</f>
        <v>43562B12</v>
      </c>
      <c r="X421">
        <f>IF(F420&lt;&gt;F421,1,X420+1)</f>
        <v>3</v>
      </c>
      <c r="Y421" t="str">
        <f>VLOOKUP(A421,Klasses!$A$2:$B$100,2,FALSE)</f>
        <v>Boys 12</v>
      </c>
      <c r="Z421" t="s">
        <v>198</v>
      </c>
      <c r="AA421" t="str">
        <f>F421</f>
        <v>BJORN WYNANTS BMX TEAM</v>
      </c>
      <c r="AB421" t="str">
        <f>D421</f>
        <v>Rune RAEYMAEKERS</v>
      </c>
    </row>
    <row r="422" spans="1:28" x14ac:dyDescent="0.25">
      <c r="A422" s="4" t="s">
        <v>42</v>
      </c>
      <c r="B422" s="4">
        <v>45679</v>
      </c>
      <c r="C422" s="4" t="s">
        <v>107</v>
      </c>
      <c r="D422" s="4" t="s">
        <v>140</v>
      </c>
      <c r="E422" s="14">
        <v>38866</v>
      </c>
      <c r="F422" s="4" t="s">
        <v>118</v>
      </c>
      <c r="G422" s="4">
        <v>2</v>
      </c>
      <c r="H422" s="4">
        <v>1</v>
      </c>
      <c r="I422" s="4">
        <v>1</v>
      </c>
      <c r="J422" s="4"/>
      <c r="K422" s="4">
        <v>1</v>
      </c>
      <c r="L422" s="4">
        <v>7</v>
      </c>
      <c r="M422" s="4"/>
      <c r="N422" s="15">
        <v>43562</v>
      </c>
      <c r="O422">
        <f>COUNTIF($W$2:$W$5,W422)</f>
        <v>0</v>
      </c>
      <c r="P422">
        <f>VLOOKUP("M"&amp;TEXT(G422,"0"),Punten!$A$1:$E$37,5,FALSE)</f>
        <v>0</v>
      </c>
      <c r="Q422">
        <f>VLOOKUP("M"&amp;TEXT(H422,"0"),Punten!$A$1:$E$37,5,FALSE)</f>
        <v>0</v>
      </c>
      <c r="R422">
        <f>VLOOKUP("M"&amp;TEXT(I422,"0"),Punten!$A$1:$E$37,5,FALSE)</f>
        <v>0</v>
      </c>
      <c r="S422">
        <f>VLOOKUP("K"&amp;TEXT(M422,"0"),Punten!$A$1:$E$37,5,FALSE)</f>
        <v>0</v>
      </c>
      <c r="T422">
        <f>VLOOKUP("H"&amp;TEXT(L422,"0"),Punten!$A$1:$E$37,5,FALSE)</f>
        <v>0</v>
      </c>
      <c r="U422">
        <f>VLOOKUP("F"&amp;TEXT(M422,"0"),Punten!$A$2:$E$158,5,FALSE)</f>
        <v>0</v>
      </c>
      <c r="V422">
        <f>SUM(P422:U422)</f>
        <v>0</v>
      </c>
      <c r="W422" t="str">
        <f>N422&amp;A422</f>
        <v>43562B13</v>
      </c>
      <c r="X422">
        <f>IF(F421&lt;&gt;F422,1,X421+1)</f>
        <v>4</v>
      </c>
      <c r="Y422" t="str">
        <f>VLOOKUP(A422,Klasses!$A$2:$B$100,2,FALSE)</f>
        <v>Boys 13</v>
      </c>
      <c r="Z422" t="s">
        <v>198</v>
      </c>
      <c r="AA422" t="str">
        <f>F422</f>
        <v>BJORN WYNANTS BMX TEAM</v>
      </c>
      <c r="AB422" t="str">
        <f>D422</f>
        <v>Rune ROEFS</v>
      </c>
    </row>
    <row r="423" spans="1:28" x14ac:dyDescent="0.25">
      <c r="A423" s="4" t="s">
        <v>41</v>
      </c>
      <c r="B423" s="4">
        <v>45810</v>
      </c>
      <c r="C423" s="4" t="s">
        <v>94</v>
      </c>
      <c r="D423" s="4" t="s">
        <v>145</v>
      </c>
      <c r="E423" s="14">
        <v>38429</v>
      </c>
      <c r="F423" s="4" t="s">
        <v>110</v>
      </c>
      <c r="G423" s="4">
        <v>1</v>
      </c>
      <c r="H423" s="4">
        <v>1</v>
      </c>
      <c r="I423" s="4">
        <v>1</v>
      </c>
      <c r="J423" s="4"/>
      <c r="K423" s="4">
        <v>1</v>
      </c>
      <c r="L423" s="4">
        <v>1</v>
      </c>
      <c r="M423" s="4">
        <v>2</v>
      </c>
      <c r="N423" s="15">
        <v>43562</v>
      </c>
      <c r="O423">
        <f>COUNTIF($W$2:$W$5,W423)</f>
        <v>0</v>
      </c>
      <c r="P423">
        <f>VLOOKUP("M"&amp;TEXT(G423,"0"),Punten!$A$1:$E$37,5,FALSE)</f>
        <v>0</v>
      </c>
      <c r="Q423">
        <f>VLOOKUP("M"&amp;TEXT(H423,"0"),Punten!$A$1:$E$37,5,FALSE)</f>
        <v>0</v>
      </c>
      <c r="R423">
        <f>VLOOKUP("M"&amp;TEXT(I423,"0"),Punten!$A$1:$E$37,5,FALSE)</f>
        <v>0</v>
      </c>
      <c r="S423">
        <f>VLOOKUP("K"&amp;TEXT(M423,"0"),Punten!$A$1:$E$37,5,FALSE)</f>
        <v>0</v>
      </c>
      <c r="T423">
        <f>VLOOKUP("H"&amp;TEXT(L423,"0"),Punten!$A$1:$E$37,5,FALSE)</f>
        <v>0</v>
      </c>
      <c r="U423">
        <f>VLOOKUP("F"&amp;TEXT(M423,"0"),Punten!$A$2:$E$158,5,FALSE)</f>
        <v>16</v>
      </c>
      <c r="V423">
        <f>SUM(P423:U423)</f>
        <v>16</v>
      </c>
      <c r="W423" t="str">
        <f>N423&amp;A423</f>
        <v>43562B14</v>
      </c>
      <c r="X423">
        <f>IF(F422&lt;&gt;F423,1,X422+1)</f>
        <v>1</v>
      </c>
      <c r="Y423" t="str">
        <f>VLOOKUP(A423,Klasses!$A$2:$B$100,2,FALSE)</f>
        <v>Boys 14</v>
      </c>
      <c r="Z423" t="s">
        <v>198</v>
      </c>
      <c r="AA423" t="str">
        <f>F423</f>
        <v>BMX TEAM CRUPI BELGIUM</v>
      </c>
      <c r="AB423" t="str">
        <f>D423</f>
        <v>Kjell DE SCHEPPER</v>
      </c>
    </row>
    <row r="424" spans="1:28" x14ac:dyDescent="0.25">
      <c r="A424" s="4" t="s">
        <v>47</v>
      </c>
      <c r="B424" s="4">
        <v>45818</v>
      </c>
      <c r="C424" s="4" t="s">
        <v>111</v>
      </c>
      <c r="D424" s="4" t="s">
        <v>112</v>
      </c>
      <c r="E424" s="14">
        <v>36923</v>
      </c>
      <c r="F424" s="4" t="s">
        <v>110</v>
      </c>
      <c r="G424" s="4">
        <v>3</v>
      </c>
      <c r="H424" s="4">
        <v>3</v>
      </c>
      <c r="I424" s="4">
        <v>5</v>
      </c>
      <c r="J424" s="4"/>
      <c r="K424" s="4"/>
      <c r="L424" s="4">
        <v>3</v>
      </c>
      <c r="M424" s="4">
        <v>8</v>
      </c>
      <c r="N424" s="15">
        <v>43562</v>
      </c>
      <c r="O424">
        <f>COUNTIF($W$2:$W$5,W424)</f>
        <v>0</v>
      </c>
      <c r="P424">
        <f>VLOOKUP("M"&amp;TEXT(G424,"0"),Punten!$A$1:$E$37,5,FALSE)</f>
        <v>0</v>
      </c>
      <c r="Q424">
        <f>VLOOKUP("M"&amp;TEXT(H424,"0"),Punten!$A$1:$E$37,5,FALSE)</f>
        <v>0</v>
      </c>
      <c r="R424">
        <f>VLOOKUP("M"&amp;TEXT(I424,"0"),Punten!$A$1:$E$37,5,FALSE)</f>
        <v>0</v>
      </c>
      <c r="S424">
        <f>VLOOKUP("K"&amp;TEXT(M424,"0"),Punten!$A$1:$E$37,5,FALSE)</f>
        <v>0</v>
      </c>
      <c r="T424">
        <f>VLOOKUP("H"&amp;TEXT(L424,"0"),Punten!$A$1:$E$37,5,FALSE)</f>
        <v>0</v>
      </c>
      <c r="U424">
        <f>VLOOKUP("F"&amp;TEXT(M424,"0"),Punten!$A$2:$E$158,5,FALSE)</f>
        <v>5</v>
      </c>
      <c r="V424">
        <f>SUM(P424:U424)</f>
        <v>5</v>
      </c>
      <c r="W424" t="str">
        <f>N424&amp;A424</f>
        <v>43562D05</v>
      </c>
      <c r="X424">
        <f>IF(F423&lt;&gt;F424,1,X423+1)</f>
        <v>2</v>
      </c>
      <c r="Y424" t="str">
        <f>VLOOKUP(A424,Klasses!$A$2:$B$100,2,FALSE)</f>
        <v>Dames Cruisers</v>
      </c>
      <c r="Z424" t="s">
        <v>198</v>
      </c>
      <c r="AA424" t="str">
        <f>F424</f>
        <v>BMX TEAM CRUPI BELGIUM</v>
      </c>
      <c r="AB424" t="str">
        <f>D424</f>
        <v>Amber WILLEM</v>
      </c>
    </row>
    <row r="425" spans="1:28" x14ac:dyDescent="0.25">
      <c r="A425" s="4" t="s">
        <v>42</v>
      </c>
      <c r="B425" s="4">
        <v>45796</v>
      </c>
      <c r="C425" s="4" t="s">
        <v>207</v>
      </c>
      <c r="D425" s="4" t="s">
        <v>208</v>
      </c>
      <c r="E425" s="14">
        <v>38828</v>
      </c>
      <c r="F425" s="4" t="s">
        <v>110</v>
      </c>
      <c r="G425" s="4">
        <v>1</v>
      </c>
      <c r="H425" s="4">
        <v>5</v>
      </c>
      <c r="I425" s="4">
        <v>3</v>
      </c>
      <c r="J425" s="4"/>
      <c r="K425" s="4">
        <v>4</v>
      </c>
      <c r="L425" s="4">
        <v>8</v>
      </c>
      <c r="M425" s="4"/>
      <c r="N425" s="15">
        <v>43562</v>
      </c>
      <c r="O425">
        <f>COUNTIF($W$2:$W$5,W425)</f>
        <v>0</v>
      </c>
      <c r="P425">
        <f>VLOOKUP("M"&amp;TEXT(G425,"0"),Punten!$A$1:$E$37,5,FALSE)</f>
        <v>0</v>
      </c>
      <c r="Q425">
        <f>VLOOKUP("M"&amp;TEXT(H425,"0"),Punten!$A$1:$E$37,5,FALSE)</f>
        <v>0</v>
      </c>
      <c r="R425">
        <f>VLOOKUP("M"&amp;TEXT(I425,"0"),Punten!$A$1:$E$37,5,FALSE)</f>
        <v>0</v>
      </c>
      <c r="S425">
        <f>VLOOKUP("K"&amp;TEXT(M425,"0"),Punten!$A$1:$E$37,5,FALSE)</f>
        <v>0</v>
      </c>
      <c r="T425">
        <f>VLOOKUP("H"&amp;TEXT(L425,"0"),Punten!$A$1:$E$37,5,FALSE)</f>
        <v>0</v>
      </c>
      <c r="U425">
        <f>VLOOKUP("F"&amp;TEXT(M425,"0"),Punten!$A$2:$E$158,5,FALSE)</f>
        <v>0</v>
      </c>
      <c r="V425">
        <f>SUM(P425:U425)</f>
        <v>0</v>
      </c>
      <c r="W425" t="str">
        <f>N425&amp;A425</f>
        <v>43562B13</v>
      </c>
      <c r="X425">
        <f>IF(F424&lt;&gt;F425,1,X424+1)</f>
        <v>3</v>
      </c>
      <c r="Y425" t="str">
        <f>VLOOKUP(A425,Klasses!$A$2:$B$100,2,FALSE)</f>
        <v>Boys 13</v>
      </c>
      <c r="Z425" t="s">
        <v>198</v>
      </c>
      <c r="AA425" t="str">
        <f>F425</f>
        <v>BMX TEAM CRUPI BELGIUM</v>
      </c>
      <c r="AB425" t="str">
        <f>D425</f>
        <v>Lars VAN STAPPEN</v>
      </c>
    </row>
    <row r="426" spans="1:28" x14ac:dyDescent="0.25">
      <c r="A426" s="4" t="s">
        <v>47</v>
      </c>
      <c r="B426" s="4">
        <v>45815</v>
      </c>
      <c r="C426" s="4" t="s">
        <v>108</v>
      </c>
      <c r="D426" s="4" t="s">
        <v>109</v>
      </c>
      <c r="E426" s="14">
        <v>37043</v>
      </c>
      <c r="F426" s="4" t="s">
        <v>110</v>
      </c>
      <c r="G426" s="4">
        <v>2</v>
      </c>
      <c r="H426" s="4">
        <v>3</v>
      </c>
      <c r="I426" s="4">
        <v>3</v>
      </c>
      <c r="J426" s="4"/>
      <c r="K426" s="4"/>
      <c r="L426" s="4">
        <v>5</v>
      </c>
      <c r="M426" s="4"/>
      <c r="N426" s="15">
        <v>43562</v>
      </c>
      <c r="O426">
        <f>COUNTIF($W$2:$W$5,W426)</f>
        <v>0</v>
      </c>
      <c r="P426">
        <f>VLOOKUP("M"&amp;TEXT(G426,"0"),Punten!$A$1:$E$37,5,FALSE)</f>
        <v>0</v>
      </c>
      <c r="Q426">
        <f>VLOOKUP("M"&amp;TEXT(H426,"0"),Punten!$A$1:$E$37,5,FALSE)</f>
        <v>0</v>
      </c>
      <c r="R426">
        <f>VLOOKUP("M"&amp;TEXT(I426,"0"),Punten!$A$1:$E$37,5,FALSE)</f>
        <v>0</v>
      </c>
      <c r="S426">
        <f>VLOOKUP("K"&amp;TEXT(M426,"0"),Punten!$A$1:$E$37,5,FALSE)</f>
        <v>0</v>
      </c>
      <c r="T426">
        <f>VLOOKUP("H"&amp;TEXT(L426,"0"),Punten!$A$1:$E$37,5,FALSE)</f>
        <v>0</v>
      </c>
      <c r="U426">
        <f>VLOOKUP("F"&amp;TEXT(M426,"0"),Punten!$A$2:$E$158,5,FALSE)</f>
        <v>0</v>
      </c>
      <c r="V426">
        <f>SUM(P426:U426)</f>
        <v>0</v>
      </c>
      <c r="W426" t="str">
        <f>N426&amp;A426</f>
        <v>43562D05</v>
      </c>
      <c r="X426">
        <f>IF(F425&lt;&gt;F426,1,X425+1)</f>
        <v>4</v>
      </c>
      <c r="Y426" t="str">
        <f>VLOOKUP(A426,Klasses!$A$2:$B$100,2,FALSE)</f>
        <v>Dames Cruisers</v>
      </c>
      <c r="Z426" t="s">
        <v>198</v>
      </c>
      <c r="AA426" t="str">
        <f>F426</f>
        <v>BMX TEAM CRUPI BELGIUM</v>
      </c>
      <c r="AB426" t="str">
        <f>D426</f>
        <v>Gaëtane MEERTS</v>
      </c>
    </row>
    <row r="427" spans="1:28" x14ac:dyDescent="0.25">
      <c r="A427" s="4" t="s">
        <v>43</v>
      </c>
      <c r="B427" s="4">
        <v>48035</v>
      </c>
      <c r="C427" s="4" t="s">
        <v>123</v>
      </c>
      <c r="D427" s="4" t="s">
        <v>124</v>
      </c>
      <c r="E427" s="14">
        <v>39214</v>
      </c>
      <c r="F427" s="4" t="s">
        <v>125</v>
      </c>
      <c r="G427" s="4">
        <v>1</v>
      </c>
      <c r="H427" s="4">
        <v>6</v>
      </c>
      <c r="I427" s="4">
        <v>3</v>
      </c>
      <c r="J427" s="4"/>
      <c r="K427" s="4">
        <v>3</v>
      </c>
      <c r="L427" s="4">
        <v>4</v>
      </c>
      <c r="M427" s="4">
        <v>6</v>
      </c>
      <c r="N427" s="15">
        <v>43562</v>
      </c>
      <c r="O427">
        <f>COUNTIF($W$2:$W$5,W427)</f>
        <v>0</v>
      </c>
      <c r="P427">
        <f>VLOOKUP("M"&amp;TEXT(G427,"0"),Punten!$A$1:$E$37,5,FALSE)</f>
        <v>0</v>
      </c>
      <c r="Q427">
        <f>VLOOKUP("M"&amp;TEXT(H427,"0"),Punten!$A$1:$E$37,5,FALSE)</f>
        <v>0</v>
      </c>
      <c r="R427">
        <f>VLOOKUP("M"&amp;TEXT(I427,"0"),Punten!$A$1:$E$37,5,FALSE)</f>
        <v>0</v>
      </c>
      <c r="S427">
        <f>VLOOKUP("K"&amp;TEXT(M427,"0"),Punten!$A$1:$E$37,5,FALSE)</f>
        <v>0</v>
      </c>
      <c r="T427">
        <f>VLOOKUP("H"&amp;TEXT(L427,"0"),Punten!$A$1:$E$37,5,FALSE)</f>
        <v>0</v>
      </c>
      <c r="U427">
        <f>VLOOKUP("F"&amp;TEXT(M427,"0"),Punten!$A$2:$E$158,5,FALSE)</f>
        <v>7</v>
      </c>
      <c r="V427">
        <f>SUM(P427:U427)</f>
        <v>7</v>
      </c>
      <c r="W427" t="str">
        <f>N427&amp;A427</f>
        <v>43562B12</v>
      </c>
      <c r="X427">
        <f>IF(F426&lt;&gt;F427,1,X426+1)</f>
        <v>1</v>
      </c>
      <c r="Y427" t="str">
        <f>VLOOKUP(A427,Klasses!$A$2:$B$100,2,FALSE)</f>
        <v>Boys 12</v>
      </c>
      <c r="Z427" t="s">
        <v>198</v>
      </c>
      <c r="AA427" t="str">
        <f>F427</f>
        <v>BMX TEAM PRO LEGEND BELGIUM</v>
      </c>
      <c r="AB427" t="str">
        <f>D427</f>
        <v>Geoffrey DE WIT</v>
      </c>
    </row>
    <row r="428" spans="1:28" x14ac:dyDescent="0.25">
      <c r="A428" s="4" t="s">
        <v>42</v>
      </c>
      <c r="B428" s="4">
        <v>51012</v>
      </c>
      <c r="C428" s="4" t="s">
        <v>131</v>
      </c>
      <c r="D428" s="4" t="s">
        <v>132</v>
      </c>
      <c r="E428" s="14">
        <v>38869</v>
      </c>
      <c r="F428" s="4" t="s">
        <v>125</v>
      </c>
      <c r="G428" s="4">
        <v>2</v>
      </c>
      <c r="H428" s="4">
        <v>3</v>
      </c>
      <c r="I428" s="4">
        <v>4</v>
      </c>
      <c r="J428" s="4"/>
      <c r="K428" s="4">
        <v>6</v>
      </c>
      <c r="L428" s="4"/>
      <c r="M428" s="4"/>
      <c r="N428" s="15">
        <v>43562</v>
      </c>
      <c r="O428">
        <f>COUNTIF($W$2:$W$5,W428)</f>
        <v>0</v>
      </c>
      <c r="P428">
        <f>VLOOKUP("M"&amp;TEXT(G428,"0"),Punten!$A$1:$E$37,5,FALSE)</f>
        <v>0</v>
      </c>
      <c r="Q428">
        <f>VLOOKUP("M"&amp;TEXT(H428,"0"),Punten!$A$1:$E$37,5,FALSE)</f>
        <v>0</v>
      </c>
      <c r="R428">
        <f>VLOOKUP("M"&amp;TEXT(I428,"0"),Punten!$A$1:$E$37,5,FALSE)</f>
        <v>0</v>
      </c>
      <c r="S428">
        <f>VLOOKUP("K"&amp;TEXT(M428,"0"),Punten!$A$1:$E$37,5,FALSE)</f>
        <v>0</v>
      </c>
      <c r="T428">
        <f>VLOOKUP("H"&amp;TEXT(L428,"0"),Punten!$A$1:$E$37,5,FALSE)</f>
        <v>0</v>
      </c>
      <c r="U428">
        <f>VLOOKUP("F"&amp;TEXT(M428,"0"),Punten!$A$2:$E$158,5,FALSE)</f>
        <v>0</v>
      </c>
      <c r="V428">
        <f>SUM(P428:U428)</f>
        <v>0</v>
      </c>
      <c r="W428" t="str">
        <f>N428&amp;A428</f>
        <v>43562B13</v>
      </c>
      <c r="X428">
        <f>IF(F427&lt;&gt;F428,1,X427+1)</f>
        <v>2</v>
      </c>
      <c r="Y428" t="str">
        <f>VLOOKUP(A428,Klasses!$A$2:$B$100,2,FALSE)</f>
        <v>Boys 13</v>
      </c>
      <c r="Z428" t="s">
        <v>198</v>
      </c>
      <c r="AA428" t="str">
        <f>F428</f>
        <v>BMX TEAM PRO LEGEND BELGIUM</v>
      </c>
      <c r="AB428" t="str">
        <f>D428</f>
        <v>Seppe HERMANS</v>
      </c>
    </row>
    <row r="429" spans="1:28" x14ac:dyDescent="0.25">
      <c r="A429" s="4" t="s">
        <v>41</v>
      </c>
      <c r="B429" s="4">
        <v>48044</v>
      </c>
      <c r="C429" s="4" t="s">
        <v>71</v>
      </c>
      <c r="D429" s="4" t="s">
        <v>142</v>
      </c>
      <c r="E429" s="14">
        <v>38697</v>
      </c>
      <c r="F429" s="4" t="s">
        <v>125</v>
      </c>
      <c r="G429" s="4">
        <v>4</v>
      </c>
      <c r="H429" s="4">
        <v>7</v>
      </c>
      <c r="I429" s="4">
        <v>3</v>
      </c>
      <c r="J429" s="4"/>
      <c r="K429" s="4">
        <v>5</v>
      </c>
      <c r="L429" s="4"/>
      <c r="M429" s="4"/>
      <c r="N429" s="15">
        <v>43562</v>
      </c>
      <c r="O429">
        <f>COUNTIF($W$2:$W$5,W429)</f>
        <v>0</v>
      </c>
      <c r="P429">
        <f>VLOOKUP("M"&amp;TEXT(G429,"0"),Punten!$A$1:$E$37,5,FALSE)</f>
        <v>0</v>
      </c>
      <c r="Q429">
        <f>VLOOKUP("M"&amp;TEXT(H429,"0"),Punten!$A$1:$E$37,5,FALSE)</f>
        <v>0</v>
      </c>
      <c r="R429">
        <f>VLOOKUP("M"&amp;TEXT(I429,"0"),Punten!$A$1:$E$37,5,FALSE)</f>
        <v>0</v>
      </c>
      <c r="S429">
        <f>VLOOKUP("K"&amp;TEXT(M429,"0"),Punten!$A$1:$E$37,5,FALSE)</f>
        <v>0</v>
      </c>
      <c r="T429">
        <f>VLOOKUP("H"&amp;TEXT(L429,"0"),Punten!$A$1:$E$37,5,FALSE)</f>
        <v>0</v>
      </c>
      <c r="U429">
        <f>VLOOKUP("F"&amp;TEXT(M429,"0"),Punten!$A$2:$E$158,5,FALSE)</f>
        <v>0</v>
      </c>
      <c r="V429">
        <f>SUM(P429:U429)</f>
        <v>0</v>
      </c>
      <c r="W429" t="str">
        <f>N429&amp;A429</f>
        <v>43562B14</v>
      </c>
      <c r="X429">
        <f>IF(F428&lt;&gt;F429,1,X428+1)</f>
        <v>3</v>
      </c>
      <c r="Y429" t="str">
        <f>VLOOKUP(A429,Klasses!$A$2:$B$100,2,FALSE)</f>
        <v>Boys 14</v>
      </c>
      <c r="Z429" t="s">
        <v>198</v>
      </c>
      <c r="AA429" t="str">
        <f>F429</f>
        <v>BMX TEAM PRO LEGEND BELGIUM</v>
      </c>
      <c r="AB429" t="str">
        <f>D429</f>
        <v>Jens HUYBRECHTS</v>
      </c>
    </row>
    <row r="430" spans="1:28" x14ac:dyDescent="0.25">
      <c r="A430" s="4" t="s">
        <v>38</v>
      </c>
      <c r="B430" s="4">
        <v>48603</v>
      </c>
      <c r="C430" s="4" t="s">
        <v>228</v>
      </c>
      <c r="D430" s="4" t="s">
        <v>229</v>
      </c>
      <c r="E430" s="14">
        <v>35250</v>
      </c>
      <c r="F430" s="4" t="s">
        <v>81</v>
      </c>
      <c r="G430" s="4">
        <v>3</v>
      </c>
      <c r="H430" s="4">
        <v>2</v>
      </c>
      <c r="I430" s="4">
        <v>1</v>
      </c>
      <c r="J430" s="4"/>
      <c r="K430" s="4">
        <v>2</v>
      </c>
      <c r="L430" s="4">
        <v>3</v>
      </c>
      <c r="M430" s="4">
        <v>6</v>
      </c>
      <c r="N430" s="15">
        <v>43562</v>
      </c>
      <c r="O430">
        <f>COUNTIF($W$2:$W$5,W430)</f>
        <v>0</v>
      </c>
      <c r="P430">
        <f>VLOOKUP("M"&amp;TEXT(G430,"0"),Punten!$A$1:$E$37,5,FALSE)</f>
        <v>0</v>
      </c>
      <c r="Q430">
        <f>VLOOKUP("M"&amp;TEXT(H430,"0"),Punten!$A$1:$E$37,5,FALSE)</f>
        <v>0</v>
      </c>
      <c r="R430">
        <f>VLOOKUP("M"&amp;TEXT(I430,"0"),Punten!$A$1:$E$37,5,FALSE)</f>
        <v>0</v>
      </c>
      <c r="S430">
        <f>VLOOKUP("K"&amp;TEXT(M430,"0"),Punten!$A$1:$E$37,5,FALSE)</f>
        <v>0</v>
      </c>
      <c r="T430">
        <f>VLOOKUP("H"&amp;TEXT(L430,"0"),Punten!$A$1:$E$37,5,FALSE)</f>
        <v>0</v>
      </c>
      <c r="U430">
        <f>VLOOKUP("F"&amp;TEXT(M430,"0"),Punten!$A$2:$E$158,5,FALSE)</f>
        <v>7</v>
      </c>
      <c r="V430">
        <f>SUM(P430:U430)</f>
        <v>7</v>
      </c>
      <c r="W430" t="str">
        <f>N430&amp;A430</f>
        <v>43562B19</v>
      </c>
      <c r="X430">
        <f>IF(F429&lt;&gt;F430,1,X429+1)</f>
        <v>1</v>
      </c>
      <c r="Y430" t="str">
        <f>VLOOKUP(A430,Klasses!$A$2:$B$100,2,FALSE)</f>
        <v>Boys 19+</v>
      </c>
      <c r="Z430" t="s">
        <v>198</v>
      </c>
      <c r="AA430" t="str">
        <f>F430</f>
        <v>BMXEMOTION TEAM</v>
      </c>
      <c r="AB430" t="str">
        <f>D430</f>
        <v>Jari CAMMANS</v>
      </c>
    </row>
    <row r="431" spans="1:28" x14ac:dyDescent="0.25">
      <c r="A431" s="4" t="s">
        <v>41</v>
      </c>
      <c r="B431" s="4">
        <v>45801</v>
      </c>
      <c r="C431" s="4" t="s">
        <v>226</v>
      </c>
      <c r="D431" s="4" t="s">
        <v>227</v>
      </c>
      <c r="E431" s="14">
        <v>38664</v>
      </c>
      <c r="F431" s="4" t="s">
        <v>81</v>
      </c>
      <c r="G431" s="4">
        <v>3</v>
      </c>
      <c r="H431" s="4">
        <v>1</v>
      </c>
      <c r="I431" s="4">
        <v>1</v>
      </c>
      <c r="J431" s="4"/>
      <c r="K431" s="4">
        <v>2</v>
      </c>
      <c r="L431" s="4">
        <v>4</v>
      </c>
      <c r="M431" s="4">
        <v>8</v>
      </c>
      <c r="N431" s="15">
        <v>43562</v>
      </c>
      <c r="O431">
        <f>COUNTIF($W$2:$W$5,W431)</f>
        <v>0</v>
      </c>
      <c r="P431">
        <f>VLOOKUP("M"&amp;TEXT(G431,"0"),Punten!$A$1:$E$37,5,FALSE)</f>
        <v>0</v>
      </c>
      <c r="Q431">
        <f>VLOOKUP("M"&amp;TEXT(H431,"0"),Punten!$A$1:$E$37,5,FALSE)</f>
        <v>0</v>
      </c>
      <c r="R431">
        <f>VLOOKUP("M"&amp;TEXT(I431,"0"),Punten!$A$1:$E$37,5,FALSE)</f>
        <v>0</v>
      </c>
      <c r="S431">
        <f>VLOOKUP("K"&amp;TEXT(M431,"0"),Punten!$A$1:$E$37,5,FALSE)</f>
        <v>0</v>
      </c>
      <c r="T431">
        <f>VLOOKUP("H"&amp;TEXT(L431,"0"),Punten!$A$1:$E$37,5,FALSE)</f>
        <v>0</v>
      </c>
      <c r="U431">
        <f>VLOOKUP("F"&amp;TEXT(M431,"0"),Punten!$A$2:$E$158,5,FALSE)</f>
        <v>5</v>
      </c>
      <c r="V431">
        <f>SUM(P431:U431)</f>
        <v>5</v>
      </c>
      <c r="W431" t="str">
        <f>N431&amp;A431</f>
        <v>43562B14</v>
      </c>
      <c r="X431">
        <f>IF(F430&lt;&gt;F431,1,X430+1)</f>
        <v>2</v>
      </c>
      <c r="Y431" t="str">
        <f>VLOOKUP(A431,Klasses!$A$2:$B$100,2,FALSE)</f>
        <v>Boys 14</v>
      </c>
      <c r="Z431" t="s">
        <v>198</v>
      </c>
      <c r="AA431" t="str">
        <f>F431</f>
        <v>BMXEMOTION TEAM</v>
      </c>
      <c r="AB431" t="str">
        <f>D431</f>
        <v>Thibault VAN LAERE</v>
      </c>
    </row>
    <row r="432" spans="1:28" x14ac:dyDescent="0.25">
      <c r="A432" s="4" t="s">
        <v>40</v>
      </c>
      <c r="B432" s="4">
        <v>45786</v>
      </c>
      <c r="C432" s="4" t="s">
        <v>156</v>
      </c>
      <c r="D432" s="4" t="s">
        <v>157</v>
      </c>
      <c r="E432" s="14">
        <v>37908</v>
      </c>
      <c r="F432" s="4" t="s">
        <v>81</v>
      </c>
      <c r="G432" s="4">
        <v>1</v>
      </c>
      <c r="H432" s="4">
        <v>2</v>
      </c>
      <c r="I432" s="4">
        <v>1</v>
      </c>
      <c r="J432" s="4"/>
      <c r="K432" s="4">
        <v>1</v>
      </c>
      <c r="L432" s="4">
        <v>2</v>
      </c>
      <c r="M432" s="4">
        <v>8</v>
      </c>
      <c r="N432" s="15">
        <v>43562</v>
      </c>
      <c r="O432">
        <f>COUNTIF($W$2:$W$5,W432)</f>
        <v>0</v>
      </c>
      <c r="P432">
        <f>VLOOKUP("M"&amp;TEXT(G432,"0"),Punten!$A$1:$E$37,5,FALSE)</f>
        <v>0</v>
      </c>
      <c r="Q432">
        <f>VLOOKUP("M"&amp;TEXT(H432,"0"),Punten!$A$1:$E$37,5,FALSE)</f>
        <v>0</v>
      </c>
      <c r="R432">
        <f>VLOOKUP("M"&amp;TEXT(I432,"0"),Punten!$A$1:$E$37,5,FALSE)</f>
        <v>0</v>
      </c>
      <c r="S432">
        <f>VLOOKUP("K"&amp;TEXT(M432,"0"),Punten!$A$1:$E$37,5,FALSE)</f>
        <v>0</v>
      </c>
      <c r="T432">
        <f>VLOOKUP("H"&amp;TEXT(L432,"0"),Punten!$A$1:$E$37,5,FALSE)</f>
        <v>0</v>
      </c>
      <c r="U432">
        <f>VLOOKUP("F"&amp;TEXT(M432,"0"),Punten!$A$2:$E$158,5,FALSE)</f>
        <v>5</v>
      </c>
      <c r="V432">
        <f>SUM(P432:U432)</f>
        <v>5</v>
      </c>
      <c r="W432" t="str">
        <f>N432&amp;A432</f>
        <v>43562B15</v>
      </c>
      <c r="X432">
        <f>IF(F431&lt;&gt;F432,1,X431+1)</f>
        <v>3</v>
      </c>
      <c r="Y432" t="str">
        <f>VLOOKUP(A432,Klasses!$A$2:$B$100,2,FALSE)</f>
        <v>Boys 15/16</v>
      </c>
      <c r="Z432" t="s">
        <v>198</v>
      </c>
      <c r="AA432" t="str">
        <f>F432</f>
        <v>BMXEMOTION TEAM</v>
      </c>
      <c r="AB432" t="str">
        <f>D432</f>
        <v>Arno BRAEKEN</v>
      </c>
    </row>
    <row r="433" spans="1:28" x14ac:dyDescent="0.25">
      <c r="A433" s="4" t="s">
        <v>47</v>
      </c>
      <c r="B433" s="4">
        <v>52327</v>
      </c>
      <c r="C433" s="4" t="s">
        <v>79</v>
      </c>
      <c r="D433" s="4" t="s">
        <v>211</v>
      </c>
      <c r="E433" s="14">
        <v>37308</v>
      </c>
      <c r="F433" s="4" t="s">
        <v>81</v>
      </c>
      <c r="G433" s="4">
        <v>1</v>
      </c>
      <c r="H433" s="4">
        <v>5</v>
      </c>
      <c r="I433" s="4">
        <v>1</v>
      </c>
      <c r="J433" s="4"/>
      <c r="K433" s="4"/>
      <c r="L433" s="4">
        <v>7</v>
      </c>
      <c r="M433" s="4"/>
      <c r="N433" s="15">
        <v>43562</v>
      </c>
      <c r="O433">
        <f>COUNTIF($W$2:$W$5,W433)</f>
        <v>0</v>
      </c>
      <c r="P433">
        <f>VLOOKUP("M"&amp;TEXT(G433,"0"),Punten!$A$1:$E$37,5,FALSE)</f>
        <v>0</v>
      </c>
      <c r="Q433">
        <f>VLOOKUP("M"&amp;TEXT(H433,"0"),Punten!$A$1:$E$37,5,FALSE)</f>
        <v>0</v>
      </c>
      <c r="R433">
        <f>VLOOKUP("M"&amp;TEXT(I433,"0"),Punten!$A$1:$E$37,5,FALSE)</f>
        <v>0</v>
      </c>
      <c r="S433">
        <f>VLOOKUP("K"&amp;TEXT(M433,"0"),Punten!$A$1:$E$37,5,FALSE)</f>
        <v>0</v>
      </c>
      <c r="T433">
        <f>VLOOKUP("H"&amp;TEXT(L433,"0"),Punten!$A$1:$E$37,5,FALSE)</f>
        <v>0</v>
      </c>
      <c r="U433">
        <f>VLOOKUP("F"&amp;TEXT(M433,"0"),Punten!$A$2:$E$158,5,FALSE)</f>
        <v>0</v>
      </c>
      <c r="V433">
        <f>SUM(P433:U433)</f>
        <v>0</v>
      </c>
      <c r="W433" t="str">
        <f>N433&amp;A433</f>
        <v>43562D05</v>
      </c>
      <c r="X433">
        <f>IF(F432&lt;&gt;F433,1,X432+1)</f>
        <v>4</v>
      </c>
      <c r="Y433" t="str">
        <f>VLOOKUP(A433,Klasses!$A$2:$B$100,2,FALSE)</f>
        <v>Dames Cruisers</v>
      </c>
      <c r="Z433" t="s">
        <v>198</v>
      </c>
      <c r="AA433" t="str">
        <f>F433</f>
        <v>BMXEMOTION TEAM</v>
      </c>
      <c r="AB433" t="str">
        <f>D433</f>
        <v>Britt BAETENS</v>
      </c>
    </row>
    <row r="434" spans="1:28" x14ac:dyDescent="0.25">
      <c r="A434" s="4" t="s">
        <v>47</v>
      </c>
      <c r="B434" s="4">
        <v>45762</v>
      </c>
      <c r="C434" s="4" t="s">
        <v>113</v>
      </c>
      <c r="D434" s="4" t="s">
        <v>114</v>
      </c>
      <c r="E434" s="14">
        <v>37701</v>
      </c>
      <c r="F434" s="4" t="s">
        <v>105</v>
      </c>
      <c r="G434" s="4">
        <v>1</v>
      </c>
      <c r="H434" s="4">
        <v>1</v>
      </c>
      <c r="I434" s="4">
        <v>1</v>
      </c>
      <c r="J434" s="4"/>
      <c r="K434" s="4"/>
      <c r="L434" s="4">
        <v>1</v>
      </c>
      <c r="M434" s="4">
        <v>1</v>
      </c>
      <c r="N434" s="15">
        <v>43562</v>
      </c>
      <c r="O434">
        <f>COUNTIF($W$2:$W$5,W434)</f>
        <v>0</v>
      </c>
      <c r="P434">
        <f>VLOOKUP("M"&amp;TEXT(G434,"0"),Punten!$A$1:$E$37,5,FALSE)</f>
        <v>0</v>
      </c>
      <c r="Q434">
        <f>VLOOKUP("M"&amp;TEXT(H434,"0"),Punten!$A$1:$E$37,5,FALSE)</f>
        <v>0</v>
      </c>
      <c r="R434">
        <f>VLOOKUP("M"&amp;TEXT(I434,"0"),Punten!$A$1:$E$37,5,FALSE)</f>
        <v>0</v>
      </c>
      <c r="S434">
        <f>VLOOKUP("K"&amp;TEXT(M434,"0"),Punten!$A$1:$E$37,5,FALSE)</f>
        <v>0</v>
      </c>
      <c r="T434">
        <f>VLOOKUP("H"&amp;TEXT(L434,"0"),Punten!$A$1:$E$37,5,FALSE)</f>
        <v>0</v>
      </c>
      <c r="U434">
        <f>VLOOKUP("F"&amp;TEXT(M434,"0"),Punten!$A$2:$E$158,5,FALSE)</f>
        <v>20</v>
      </c>
      <c r="V434">
        <f>SUM(P434:U434)</f>
        <v>20</v>
      </c>
      <c r="W434" t="str">
        <f>N434&amp;A434</f>
        <v>43562D05</v>
      </c>
      <c r="X434">
        <f>IF(F433&lt;&gt;F434,1,X433+1)</f>
        <v>1</v>
      </c>
      <c r="Y434" t="str">
        <f>VLOOKUP(A434,Klasses!$A$2:$B$100,2,FALSE)</f>
        <v>Dames Cruisers</v>
      </c>
      <c r="Z434" t="s">
        <v>198</v>
      </c>
      <c r="AA434" t="str">
        <f>F434</f>
        <v>DARE2RACE BMX TEAM</v>
      </c>
      <c r="AB434" t="str">
        <f>D434</f>
        <v>Femke VERELST</v>
      </c>
    </row>
    <row r="435" spans="1:28" x14ac:dyDescent="0.25">
      <c r="A435" s="4" t="s">
        <v>50</v>
      </c>
      <c r="B435" s="4">
        <v>45665</v>
      </c>
      <c r="C435" s="4" t="s">
        <v>103</v>
      </c>
      <c r="D435" s="4" t="s">
        <v>104</v>
      </c>
      <c r="E435" s="14">
        <v>29133</v>
      </c>
      <c r="F435" s="4" t="s">
        <v>105</v>
      </c>
      <c r="G435" s="4">
        <v>1</v>
      </c>
      <c r="H435" s="4">
        <v>4</v>
      </c>
      <c r="I435" s="4">
        <v>4</v>
      </c>
      <c r="J435" s="4"/>
      <c r="K435" s="4"/>
      <c r="L435" s="4">
        <v>2</v>
      </c>
      <c r="M435" s="4">
        <v>2</v>
      </c>
      <c r="N435" s="15">
        <v>43562</v>
      </c>
      <c r="O435">
        <f>COUNTIF($W$2:$W$5,W435)</f>
        <v>0</v>
      </c>
      <c r="P435">
        <f>VLOOKUP("M"&amp;TEXT(G435,"0"),Punten!$A$1:$E$37,5,FALSE)</f>
        <v>0</v>
      </c>
      <c r="Q435">
        <f>VLOOKUP("M"&amp;TEXT(H435,"0"),Punten!$A$1:$E$37,5,FALSE)</f>
        <v>0</v>
      </c>
      <c r="R435">
        <f>VLOOKUP("M"&amp;TEXT(I435,"0"),Punten!$A$1:$E$37,5,FALSE)</f>
        <v>0</v>
      </c>
      <c r="S435">
        <f>VLOOKUP("K"&amp;TEXT(M435,"0"),Punten!$A$1:$E$37,5,FALSE)</f>
        <v>0</v>
      </c>
      <c r="T435">
        <f>VLOOKUP("H"&amp;TEXT(L435,"0"),Punten!$A$1:$E$37,5,FALSE)</f>
        <v>0</v>
      </c>
      <c r="U435">
        <f>VLOOKUP("F"&amp;TEXT(M435,"0"),Punten!$A$2:$E$158,5,FALSE)</f>
        <v>16</v>
      </c>
      <c r="V435">
        <f>SUM(P435:U435)</f>
        <v>16</v>
      </c>
      <c r="W435" t="str">
        <f>N435&amp;A435</f>
        <v>43562C40</v>
      </c>
      <c r="X435">
        <f>IF(F434&lt;&gt;F435,1,X434+1)</f>
        <v>2</v>
      </c>
      <c r="Y435" t="str">
        <f>VLOOKUP(A435,Klasses!$A$2:$B$100,2,FALSE)</f>
        <v>Cruisers 30+</v>
      </c>
      <c r="Z435" t="s">
        <v>198</v>
      </c>
      <c r="AA435" t="str">
        <f>F435</f>
        <v>DARE2RACE BMX TEAM</v>
      </c>
      <c r="AB435" t="str">
        <f>D435</f>
        <v>Wesley VAN GASTEL</v>
      </c>
    </row>
    <row r="436" spans="1:28" x14ac:dyDescent="0.25">
      <c r="A436" s="4" t="s">
        <v>45</v>
      </c>
      <c r="B436" s="4">
        <v>45755</v>
      </c>
      <c r="C436" s="4" t="s">
        <v>209</v>
      </c>
      <c r="D436" s="4" t="s">
        <v>214</v>
      </c>
      <c r="E436" s="14">
        <v>38716</v>
      </c>
      <c r="F436" s="4" t="s">
        <v>105</v>
      </c>
      <c r="G436" s="4">
        <v>2</v>
      </c>
      <c r="H436" s="4">
        <v>3</v>
      </c>
      <c r="I436" s="4">
        <v>3</v>
      </c>
      <c r="J436" s="4"/>
      <c r="K436" s="4"/>
      <c r="L436" s="4"/>
      <c r="M436" s="4">
        <v>5</v>
      </c>
      <c r="N436" s="15">
        <v>43562</v>
      </c>
      <c r="O436">
        <f>COUNTIF($W$2:$W$5,W436)</f>
        <v>0</v>
      </c>
      <c r="P436">
        <f>VLOOKUP("M"&amp;TEXT(G436,"0"),Punten!$A$1:$E$37,5,FALSE)</f>
        <v>0</v>
      </c>
      <c r="Q436">
        <f>VLOOKUP("M"&amp;TEXT(H436,"0"),Punten!$A$1:$E$37,5,FALSE)</f>
        <v>0</v>
      </c>
      <c r="R436">
        <f>VLOOKUP("M"&amp;TEXT(I436,"0"),Punten!$A$1:$E$37,5,FALSE)</f>
        <v>0</v>
      </c>
      <c r="S436">
        <f>VLOOKUP("K"&amp;TEXT(M436,"0"),Punten!$A$1:$E$37,5,FALSE)</f>
        <v>0</v>
      </c>
      <c r="T436">
        <f>VLOOKUP("H"&amp;TEXT(L436,"0"),Punten!$A$1:$E$37,5,FALSE)</f>
        <v>0</v>
      </c>
      <c r="U436">
        <f>VLOOKUP("F"&amp;TEXT(M436,"0"),Punten!$A$2:$E$158,5,FALSE)</f>
        <v>9</v>
      </c>
      <c r="V436">
        <f>SUM(P436:U436)</f>
        <v>9</v>
      </c>
      <c r="W436" t="str">
        <f>N436&amp;A436</f>
        <v>43562G13</v>
      </c>
      <c r="X436">
        <f>IF(F435&lt;&gt;F436,1,X435+1)</f>
        <v>3</v>
      </c>
      <c r="Y436" t="str">
        <f>VLOOKUP(A436,Klasses!$A$2:$B$100,2,FALSE)</f>
        <v>Girls 13/14</v>
      </c>
      <c r="Z436" t="s">
        <v>198</v>
      </c>
      <c r="AA436" t="str">
        <f>F436</f>
        <v>DARE2RACE BMX TEAM</v>
      </c>
      <c r="AB436" t="str">
        <f>D436</f>
        <v>Merel VAN GASTEL</v>
      </c>
    </row>
    <row r="437" spans="1:28" x14ac:dyDescent="0.25">
      <c r="A437" s="4" t="s">
        <v>46</v>
      </c>
      <c r="B437" s="4">
        <v>45791</v>
      </c>
      <c r="C437" s="4" t="s">
        <v>102</v>
      </c>
      <c r="D437" s="4" t="s">
        <v>215</v>
      </c>
      <c r="E437" s="14">
        <v>37134</v>
      </c>
      <c r="F437" s="4" t="s">
        <v>105</v>
      </c>
      <c r="G437" s="4">
        <v>2</v>
      </c>
      <c r="H437" s="4">
        <v>4</v>
      </c>
      <c r="I437" s="4">
        <v>1</v>
      </c>
      <c r="J437" s="4"/>
      <c r="K437" s="4"/>
      <c r="L437" s="4"/>
      <c r="M437" s="4">
        <v>6</v>
      </c>
      <c r="N437" s="15">
        <v>43562</v>
      </c>
      <c r="O437">
        <f>COUNTIF($W$2:$W$5,W437)</f>
        <v>0</v>
      </c>
      <c r="P437">
        <f>VLOOKUP("M"&amp;TEXT(G437,"0"),Punten!$A$1:$E$37,5,FALSE)</f>
        <v>0</v>
      </c>
      <c r="Q437">
        <f>VLOOKUP("M"&amp;TEXT(H437,"0"),Punten!$A$1:$E$37,5,FALSE)</f>
        <v>0</v>
      </c>
      <c r="R437">
        <f>VLOOKUP("M"&amp;TEXT(I437,"0"),Punten!$A$1:$E$37,5,FALSE)</f>
        <v>0</v>
      </c>
      <c r="S437">
        <f>VLOOKUP("K"&amp;TEXT(M437,"0"),Punten!$A$1:$E$37,5,FALSE)</f>
        <v>0</v>
      </c>
      <c r="T437">
        <f>VLOOKUP("H"&amp;TEXT(L437,"0"),Punten!$A$1:$E$37,5,FALSE)</f>
        <v>0</v>
      </c>
      <c r="U437">
        <f>VLOOKUP("F"&amp;TEXT(M437,"0"),Punten!$A$2:$E$158,5,FALSE)</f>
        <v>7</v>
      </c>
      <c r="V437">
        <f>SUM(P437:U437)</f>
        <v>7</v>
      </c>
      <c r="W437" t="str">
        <f>N437&amp;A437</f>
        <v>43562G15</v>
      </c>
      <c r="X437">
        <f>IF(F436&lt;&gt;F437,1,X436+1)</f>
        <v>4</v>
      </c>
      <c r="Y437" t="str">
        <f>VLOOKUP(A437,Klasses!$A$2:$B$100,2,FALSE)</f>
        <v>Girls 15+</v>
      </c>
      <c r="Z437" t="s">
        <v>198</v>
      </c>
      <c r="AA437" t="str">
        <f>F437</f>
        <v>DARE2RACE BMX TEAM</v>
      </c>
      <c r="AB437" t="str">
        <f>D437</f>
        <v>Julie HEUSEQUIN</v>
      </c>
    </row>
    <row r="438" spans="1:28" x14ac:dyDescent="0.25">
      <c r="A438" s="4" t="s">
        <v>49</v>
      </c>
      <c r="B438" s="4">
        <v>56834</v>
      </c>
      <c r="C438" s="4" t="s">
        <v>90</v>
      </c>
      <c r="D438" s="4" t="s">
        <v>91</v>
      </c>
      <c r="E438" s="14">
        <v>32739</v>
      </c>
      <c r="F438" s="4" t="s">
        <v>92</v>
      </c>
      <c r="G438" s="4">
        <v>1</v>
      </c>
      <c r="H438" s="4">
        <v>2</v>
      </c>
      <c r="I438" s="4">
        <v>2</v>
      </c>
      <c r="J438" s="4"/>
      <c r="K438" s="4"/>
      <c r="L438" s="4"/>
      <c r="M438" s="4">
        <v>2</v>
      </c>
      <c r="N438" s="15">
        <v>43562</v>
      </c>
      <c r="O438">
        <f>COUNTIF($W$2:$W$5,W438)</f>
        <v>0</v>
      </c>
      <c r="P438">
        <f>VLOOKUP("M"&amp;TEXT(G438,"0"),Punten!$A$1:$E$37,5,FALSE)</f>
        <v>0</v>
      </c>
      <c r="Q438">
        <f>VLOOKUP("M"&amp;TEXT(H438,"0"),Punten!$A$1:$E$37,5,FALSE)</f>
        <v>0</v>
      </c>
      <c r="R438">
        <f>VLOOKUP("M"&amp;TEXT(I438,"0"),Punten!$A$1:$E$37,5,FALSE)</f>
        <v>0</v>
      </c>
      <c r="S438">
        <f>VLOOKUP("K"&amp;TEXT(M438,"0"),Punten!$A$1:$E$37,5,FALSE)</f>
        <v>0</v>
      </c>
      <c r="T438">
        <f>VLOOKUP("H"&amp;TEXT(L438,"0"),Punten!$A$1:$E$37,5,FALSE)</f>
        <v>0</v>
      </c>
      <c r="U438">
        <f>VLOOKUP("F"&amp;TEXT(M438,"0"),Punten!$A$2:$E$158,5,FALSE)</f>
        <v>16</v>
      </c>
      <c r="V438">
        <f>SUM(P438:U438)</f>
        <v>16</v>
      </c>
      <c r="W438" t="str">
        <f>N438&amp;A438</f>
        <v>43562C30</v>
      </c>
      <c r="X438">
        <f>IF(F437&lt;&gt;F438,1,X437+1)</f>
        <v>1</v>
      </c>
      <c r="Y438" t="str">
        <f>VLOOKUP(A438,Klasses!$A$2:$B$100,2,FALSE)</f>
        <v>Cruisers 30-39 jaar</v>
      </c>
      <c r="Z438" t="s">
        <v>198</v>
      </c>
      <c r="AA438" t="str">
        <f>F438</f>
        <v>FRITS BMX BELGIUM</v>
      </c>
      <c r="AB438" t="str">
        <f>D438</f>
        <v>Stijn STRACKX</v>
      </c>
    </row>
    <row r="439" spans="1:28" x14ac:dyDescent="0.25">
      <c r="A439" s="4" t="s">
        <v>42</v>
      </c>
      <c r="B439" s="4">
        <v>48036</v>
      </c>
      <c r="C439" s="4" t="s">
        <v>74</v>
      </c>
      <c r="D439" s="4" t="s">
        <v>134</v>
      </c>
      <c r="E439" s="14">
        <v>38812</v>
      </c>
      <c r="F439" s="4" t="s">
        <v>92</v>
      </c>
      <c r="G439" s="4">
        <v>2</v>
      </c>
      <c r="H439" s="4">
        <v>2</v>
      </c>
      <c r="I439" s="4">
        <v>1</v>
      </c>
      <c r="J439" s="4"/>
      <c r="K439" s="4">
        <v>2</v>
      </c>
      <c r="L439" s="4">
        <v>3</v>
      </c>
      <c r="M439" s="4">
        <v>3</v>
      </c>
      <c r="N439" s="15">
        <v>43562</v>
      </c>
      <c r="O439">
        <f>COUNTIF($W$2:$W$5,W439)</f>
        <v>0</v>
      </c>
      <c r="P439">
        <f>VLOOKUP("M"&amp;TEXT(G439,"0"),Punten!$A$1:$E$37,5,FALSE)</f>
        <v>0</v>
      </c>
      <c r="Q439">
        <f>VLOOKUP("M"&amp;TEXT(H439,"0"),Punten!$A$1:$E$37,5,FALSE)</f>
        <v>0</v>
      </c>
      <c r="R439">
        <f>VLOOKUP("M"&amp;TEXT(I439,"0"),Punten!$A$1:$E$37,5,FALSE)</f>
        <v>0</v>
      </c>
      <c r="S439">
        <f>VLOOKUP("K"&amp;TEXT(M439,"0"),Punten!$A$1:$E$37,5,FALSE)</f>
        <v>0</v>
      </c>
      <c r="T439">
        <f>VLOOKUP("H"&amp;TEXT(L439,"0"),Punten!$A$1:$E$37,5,FALSE)</f>
        <v>0</v>
      </c>
      <c r="U439">
        <f>VLOOKUP("F"&amp;TEXT(M439,"0"),Punten!$A$2:$E$158,5,FALSE)</f>
        <v>13</v>
      </c>
      <c r="V439">
        <f>SUM(P439:U439)</f>
        <v>13</v>
      </c>
      <c r="W439" t="str">
        <f>N439&amp;A439</f>
        <v>43562B13</v>
      </c>
      <c r="X439">
        <f>IF(F438&lt;&gt;F439,1,X438+1)</f>
        <v>2</v>
      </c>
      <c r="Y439" t="str">
        <f>VLOOKUP(A439,Klasses!$A$2:$B$100,2,FALSE)</f>
        <v>Boys 13</v>
      </c>
      <c r="Z439" t="s">
        <v>198</v>
      </c>
      <c r="AA439" t="str">
        <f>F439</f>
        <v>FRITS BMX BELGIUM</v>
      </c>
      <c r="AB439" t="str">
        <f>D439</f>
        <v>Yeno VINGERHOETS</v>
      </c>
    </row>
    <row r="440" spans="1:28" x14ac:dyDescent="0.25">
      <c r="A440" s="4" t="s">
        <v>45</v>
      </c>
      <c r="B440" s="4">
        <v>48043</v>
      </c>
      <c r="C440" s="4" t="s">
        <v>113</v>
      </c>
      <c r="D440" s="4" t="s">
        <v>172</v>
      </c>
      <c r="E440" s="14">
        <v>38697</v>
      </c>
      <c r="F440" s="4" t="s">
        <v>92</v>
      </c>
      <c r="G440" s="4">
        <v>2</v>
      </c>
      <c r="H440" s="4">
        <v>5</v>
      </c>
      <c r="I440" s="4">
        <v>1</v>
      </c>
      <c r="J440" s="4"/>
      <c r="K440" s="4"/>
      <c r="L440" s="4"/>
      <c r="M440" s="4">
        <v>3</v>
      </c>
      <c r="N440" s="15">
        <v>43562</v>
      </c>
      <c r="O440">
        <f>COUNTIF($W$2:$W$5,W440)</f>
        <v>0</v>
      </c>
      <c r="P440">
        <f>VLOOKUP("M"&amp;TEXT(G440,"0"),Punten!$A$1:$E$37,5,FALSE)</f>
        <v>0</v>
      </c>
      <c r="Q440">
        <f>VLOOKUP("M"&amp;TEXT(H440,"0"),Punten!$A$1:$E$37,5,FALSE)</f>
        <v>0</v>
      </c>
      <c r="R440">
        <f>VLOOKUP("M"&amp;TEXT(I440,"0"),Punten!$A$1:$E$37,5,FALSE)</f>
        <v>0</v>
      </c>
      <c r="S440">
        <f>VLOOKUP("K"&amp;TEXT(M440,"0"),Punten!$A$1:$E$37,5,FALSE)</f>
        <v>0</v>
      </c>
      <c r="T440">
        <f>VLOOKUP("H"&amp;TEXT(L440,"0"),Punten!$A$1:$E$37,5,FALSE)</f>
        <v>0</v>
      </c>
      <c r="U440">
        <f>VLOOKUP("F"&amp;TEXT(M440,"0"),Punten!$A$2:$E$158,5,FALSE)</f>
        <v>13</v>
      </c>
      <c r="V440">
        <f>SUM(P440:U440)</f>
        <v>13</v>
      </c>
      <c r="W440" t="str">
        <f>N440&amp;A440</f>
        <v>43562G13</v>
      </c>
      <c r="X440">
        <f>IF(F439&lt;&gt;F440,1,X439+1)</f>
        <v>3</v>
      </c>
      <c r="Y440" t="str">
        <f>VLOOKUP(A440,Klasses!$A$2:$B$100,2,FALSE)</f>
        <v>Girls 13/14</v>
      </c>
      <c r="Z440" t="s">
        <v>198</v>
      </c>
      <c r="AA440" t="str">
        <f>F440</f>
        <v>FRITS BMX BELGIUM</v>
      </c>
      <c r="AB440" t="str">
        <f>D440</f>
        <v>Britt HUYBRECHTS</v>
      </c>
    </row>
    <row r="441" spans="1:28" x14ac:dyDescent="0.25">
      <c r="A441" s="4" t="s">
        <v>39</v>
      </c>
      <c r="B441" s="4">
        <v>45778</v>
      </c>
      <c r="C441" s="4" t="s">
        <v>100</v>
      </c>
      <c r="D441" s="4" t="s">
        <v>160</v>
      </c>
      <c r="E441" s="14">
        <v>37267</v>
      </c>
      <c r="F441" s="4" t="s">
        <v>92</v>
      </c>
      <c r="G441" s="4">
        <v>1</v>
      </c>
      <c r="H441" s="4">
        <v>5</v>
      </c>
      <c r="I441" s="4">
        <v>2</v>
      </c>
      <c r="J441" s="4"/>
      <c r="K441" s="4"/>
      <c r="L441" s="4">
        <v>2</v>
      </c>
      <c r="M441" s="4">
        <v>8</v>
      </c>
      <c r="N441" s="15">
        <v>43562</v>
      </c>
      <c r="O441">
        <f>COUNTIF($W$2:$W$5,W441)</f>
        <v>0</v>
      </c>
      <c r="P441">
        <f>VLOOKUP("M"&amp;TEXT(G441,"0"),Punten!$A$1:$E$37,5,FALSE)</f>
        <v>0</v>
      </c>
      <c r="Q441">
        <f>VLOOKUP("M"&amp;TEXT(H441,"0"),Punten!$A$1:$E$37,5,FALSE)</f>
        <v>0</v>
      </c>
      <c r="R441">
        <f>VLOOKUP("M"&amp;TEXT(I441,"0"),Punten!$A$1:$E$37,5,FALSE)</f>
        <v>0</v>
      </c>
      <c r="S441">
        <f>VLOOKUP("K"&amp;TEXT(M441,"0"),Punten!$A$1:$E$37,5,FALSE)</f>
        <v>0</v>
      </c>
      <c r="T441">
        <f>VLOOKUP("H"&amp;TEXT(L441,"0"),Punten!$A$1:$E$37,5,FALSE)</f>
        <v>0</v>
      </c>
      <c r="U441">
        <f>VLOOKUP("F"&amp;TEXT(M441,"0"),Punten!$A$2:$E$158,5,FALSE)</f>
        <v>5</v>
      </c>
      <c r="V441">
        <f>SUM(P441:U441)</f>
        <v>5</v>
      </c>
      <c r="W441" t="str">
        <f>N441&amp;A441</f>
        <v>43562B17</v>
      </c>
      <c r="X441">
        <f>IF(F440&lt;&gt;F441,1,X440+1)</f>
        <v>4</v>
      </c>
      <c r="Y441" t="str">
        <f>VLOOKUP(A441,Klasses!$A$2:$B$100,2,FALSE)</f>
        <v>Boys 17/18</v>
      </c>
      <c r="Z441" t="s">
        <v>198</v>
      </c>
      <c r="AA441" t="str">
        <f>F441</f>
        <v>FRITS BMX BELGIUM</v>
      </c>
      <c r="AB441" t="str">
        <f>D441</f>
        <v>Jorre VANDERLINDEN</v>
      </c>
    </row>
    <row r="442" spans="1:28" x14ac:dyDescent="0.25">
      <c r="A442" s="4" t="s">
        <v>39</v>
      </c>
      <c r="B442" s="4">
        <v>45668</v>
      </c>
      <c r="C442" s="4" t="s">
        <v>156</v>
      </c>
      <c r="D442" s="4" t="s">
        <v>159</v>
      </c>
      <c r="E442" s="14">
        <v>37297</v>
      </c>
      <c r="F442" s="4" t="s">
        <v>86</v>
      </c>
      <c r="G442" s="4">
        <v>1</v>
      </c>
      <c r="H442" s="4">
        <v>1</v>
      </c>
      <c r="I442" s="4">
        <v>1</v>
      </c>
      <c r="J442" s="4"/>
      <c r="K442" s="4"/>
      <c r="L442" s="4">
        <v>1</v>
      </c>
      <c r="M442" s="4">
        <v>3</v>
      </c>
      <c r="N442" s="15">
        <v>43562</v>
      </c>
      <c r="O442">
        <f>COUNTIF($W$2:$W$5,W442)</f>
        <v>0</v>
      </c>
      <c r="P442">
        <f>VLOOKUP("M"&amp;TEXT(G442,"0"),Punten!$A$1:$E$37,5,FALSE)</f>
        <v>0</v>
      </c>
      <c r="Q442">
        <f>VLOOKUP("M"&amp;TEXT(H442,"0"),Punten!$A$1:$E$37,5,FALSE)</f>
        <v>0</v>
      </c>
      <c r="R442">
        <f>VLOOKUP("M"&amp;TEXT(I442,"0"),Punten!$A$1:$E$37,5,FALSE)</f>
        <v>0</v>
      </c>
      <c r="S442">
        <f>VLOOKUP("K"&amp;TEXT(M442,"0"),Punten!$A$1:$E$37,5,FALSE)</f>
        <v>0</v>
      </c>
      <c r="T442">
        <f>VLOOKUP("H"&amp;TEXT(L442,"0"),Punten!$A$1:$E$37,5,FALSE)</f>
        <v>0</v>
      </c>
      <c r="U442">
        <f>VLOOKUP("F"&amp;TEXT(M442,"0"),Punten!$A$2:$E$158,5,FALSE)</f>
        <v>13</v>
      </c>
      <c r="V442">
        <f>SUM(P442:U442)</f>
        <v>13</v>
      </c>
      <c r="W442" t="str">
        <f>N442&amp;A442</f>
        <v>43562B17</v>
      </c>
      <c r="X442">
        <f>IF(F441&lt;&gt;F442,1,X441+1)</f>
        <v>1</v>
      </c>
      <c r="Y442" t="str">
        <f>VLOOKUP(A442,Klasses!$A$2:$B$100,2,FALSE)</f>
        <v>Boys 17/18</v>
      </c>
      <c r="Z442" t="s">
        <v>198</v>
      </c>
      <c r="AA442" t="str">
        <f>F442</f>
        <v>HARO-BMX4LIFE TEAM</v>
      </c>
      <c r="AB442" t="str">
        <f>D442</f>
        <v>Robbe MEERTS</v>
      </c>
    </row>
    <row r="443" spans="1:28" x14ac:dyDescent="0.25">
      <c r="A443" s="4" t="s">
        <v>72</v>
      </c>
      <c r="B443" s="4">
        <v>47036</v>
      </c>
      <c r="C443" s="4" t="s">
        <v>210</v>
      </c>
      <c r="D443" s="4" t="s">
        <v>85</v>
      </c>
      <c r="E443" s="14">
        <v>36387</v>
      </c>
      <c r="F443" s="4" t="s">
        <v>86</v>
      </c>
      <c r="G443" s="4">
        <v>1</v>
      </c>
      <c r="H443" s="4">
        <v>2</v>
      </c>
      <c r="I443" s="4">
        <v>1</v>
      </c>
      <c r="J443" s="4"/>
      <c r="K443" s="4"/>
      <c r="L443" s="4">
        <v>1</v>
      </c>
      <c r="M443" s="4">
        <v>7</v>
      </c>
      <c r="N443" s="15">
        <v>43562</v>
      </c>
      <c r="O443">
        <f>COUNTIF($W$2:$W$5,W443)</f>
        <v>0</v>
      </c>
      <c r="P443">
        <f>VLOOKUP("M"&amp;TEXT(G443,"0"),Punten!$A$1:$E$37,5,FALSE)</f>
        <v>0</v>
      </c>
      <c r="Q443">
        <f>VLOOKUP("M"&amp;TEXT(H443,"0"),Punten!$A$1:$E$37,5,FALSE)</f>
        <v>0</v>
      </c>
      <c r="R443">
        <f>VLOOKUP("M"&amp;TEXT(I443,"0"),Punten!$A$1:$E$37,5,FALSE)</f>
        <v>0</v>
      </c>
      <c r="S443">
        <f>VLOOKUP("K"&amp;TEXT(M443,"0"),Punten!$A$1:$E$37,5,FALSE)</f>
        <v>0</v>
      </c>
      <c r="T443">
        <f>VLOOKUP("H"&amp;TEXT(L443,"0"),Punten!$A$1:$E$37,5,FALSE)</f>
        <v>0</v>
      </c>
      <c r="U443">
        <f>VLOOKUP("F"&amp;TEXT(M443,"0"),Punten!$A$2:$E$158,5,FALSE)</f>
        <v>6</v>
      </c>
      <c r="V443">
        <f>SUM(P443:U443)</f>
        <v>6</v>
      </c>
      <c r="W443" t="str">
        <f>N443&amp;A443</f>
        <v>43562C29</v>
      </c>
      <c r="X443">
        <f>IF(F442&lt;&gt;F443,1,X442+1)</f>
        <v>2</v>
      </c>
      <c r="Y443" t="str">
        <f>VLOOKUP(A443,Klasses!$A$2:$B$100,2,FALSE)</f>
        <v>Cruisers 17-29 jaar</v>
      </c>
      <c r="Z443" t="s">
        <v>198</v>
      </c>
      <c r="AA443" t="str">
        <f>F443</f>
        <v>HARO-BMX4LIFE TEAM</v>
      </c>
      <c r="AB443" t="str">
        <f>D443</f>
        <v>Brent VANHOOF</v>
      </c>
    </row>
    <row r="444" spans="1:28" x14ac:dyDescent="0.25">
      <c r="A444" s="4" t="s">
        <v>40</v>
      </c>
      <c r="B444" s="4">
        <v>45763</v>
      </c>
      <c r="C444" s="4" t="s">
        <v>146</v>
      </c>
      <c r="D444" s="4" t="s">
        <v>152</v>
      </c>
      <c r="E444" s="14">
        <v>37759</v>
      </c>
      <c r="F444" s="4" t="s">
        <v>86</v>
      </c>
      <c r="G444" s="4">
        <v>4</v>
      </c>
      <c r="H444" s="4">
        <v>1</v>
      </c>
      <c r="I444" s="4">
        <v>1</v>
      </c>
      <c r="J444" s="4"/>
      <c r="K444" s="4">
        <v>1</v>
      </c>
      <c r="L444" s="4">
        <v>8</v>
      </c>
      <c r="M444" s="4"/>
      <c r="N444" s="15">
        <v>43562</v>
      </c>
      <c r="O444">
        <f>COUNTIF($W$2:$W$5,W444)</f>
        <v>0</v>
      </c>
      <c r="P444">
        <f>VLOOKUP("M"&amp;TEXT(G444,"0"),Punten!$A$1:$E$37,5,FALSE)</f>
        <v>0</v>
      </c>
      <c r="Q444">
        <f>VLOOKUP("M"&amp;TEXT(H444,"0"),Punten!$A$1:$E$37,5,FALSE)</f>
        <v>0</v>
      </c>
      <c r="R444">
        <f>VLOOKUP("M"&amp;TEXT(I444,"0"),Punten!$A$1:$E$37,5,FALSE)</f>
        <v>0</v>
      </c>
      <c r="S444">
        <f>VLOOKUP("K"&amp;TEXT(M444,"0"),Punten!$A$1:$E$37,5,FALSE)</f>
        <v>0</v>
      </c>
      <c r="T444">
        <f>VLOOKUP("H"&amp;TEXT(L444,"0"),Punten!$A$1:$E$37,5,FALSE)</f>
        <v>0</v>
      </c>
      <c r="U444">
        <f>VLOOKUP("F"&amp;TEXT(M444,"0"),Punten!$A$2:$E$158,5,FALSE)</f>
        <v>0</v>
      </c>
      <c r="V444">
        <f>SUM(P444:U444)</f>
        <v>0</v>
      </c>
      <c r="W444" t="str">
        <f>N444&amp;A444</f>
        <v>43562B15</v>
      </c>
      <c r="X444">
        <f>IF(F443&lt;&gt;F444,1,X443+1)</f>
        <v>3</v>
      </c>
      <c r="Y444" t="str">
        <f>VLOOKUP(A444,Klasses!$A$2:$B$100,2,FALSE)</f>
        <v>Boys 15/16</v>
      </c>
      <c r="Z444" t="s">
        <v>198</v>
      </c>
      <c r="AA444" t="str">
        <f>F444</f>
        <v>HARO-BMX4LIFE TEAM</v>
      </c>
      <c r="AB444" t="str">
        <f>D444</f>
        <v>Mattheo HANNES</v>
      </c>
    </row>
    <row r="445" spans="1:28" x14ac:dyDescent="0.25">
      <c r="A445" s="4" t="s">
        <v>40</v>
      </c>
      <c r="B445" s="4">
        <v>47042</v>
      </c>
      <c r="C445" s="4" t="s">
        <v>87</v>
      </c>
      <c r="D445" s="4" t="s">
        <v>149</v>
      </c>
      <c r="E445" s="14">
        <v>38037</v>
      </c>
      <c r="F445" s="4" t="s">
        <v>86</v>
      </c>
      <c r="G445" s="4">
        <v>2</v>
      </c>
      <c r="H445" s="4">
        <v>3</v>
      </c>
      <c r="I445" s="4">
        <v>4</v>
      </c>
      <c r="J445" s="4"/>
      <c r="K445" s="4">
        <v>5</v>
      </c>
      <c r="L445" s="4"/>
      <c r="M445" s="4"/>
      <c r="N445" s="15">
        <v>43562</v>
      </c>
      <c r="O445">
        <f>COUNTIF($W$2:$W$5,W445)</f>
        <v>0</v>
      </c>
      <c r="P445">
        <f>VLOOKUP("M"&amp;TEXT(G445,"0"),Punten!$A$1:$E$37,5,FALSE)</f>
        <v>0</v>
      </c>
      <c r="Q445">
        <f>VLOOKUP("M"&amp;TEXT(H445,"0"),Punten!$A$1:$E$37,5,FALSE)</f>
        <v>0</v>
      </c>
      <c r="R445">
        <f>VLOOKUP("M"&amp;TEXT(I445,"0"),Punten!$A$1:$E$37,5,FALSE)</f>
        <v>0</v>
      </c>
      <c r="S445">
        <f>VLOOKUP("K"&amp;TEXT(M445,"0"),Punten!$A$1:$E$37,5,FALSE)</f>
        <v>0</v>
      </c>
      <c r="T445">
        <f>VLOOKUP("H"&amp;TEXT(L445,"0"),Punten!$A$1:$E$37,5,FALSE)</f>
        <v>0</v>
      </c>
      <c r="U445">
        <f>VLOOKUP("F"&amp;TEXT(M445,"0"),Punten!$A$2:$E$158,5,FALSE)</f>
        <v>0</v>
      </c>
      <c r="V445">
        <f>SUM(P445:U445)</f>
        <v>0</v>
      </c>
      <c r="W445" t="str">
        <f>N445&amp;A445</f>
        <v>43562B15</v>
      </c>
      <c r="X445">
        <f>IF(F444&lt;&gt;F445,1,X444+1)</f>
        <v>4</v>
      </c>
      <c r="Y445" t="str">
        <f>VLOOKUP(A445,Klasses!$A$2:$B$100,2,FALSE)</f>
        <v>Boys 15/16</v>
      </c>
      <c r="Z445" t="s">
        <v>198</v>
      </c>
      <c r="AA445" t="str">
        <f>F445</f>
        <v>HARO-BMX4LIFE TEAM</v>
      </c>
      <c r="AB445" t="str">
        <f>D445</f>
        <v>Luka VAN STEENBERGEN</v>
      </c>
    </row>
    <row r="446" spans="1:28" x14ac:dyDescent="0.25">
      <c r="A446" s="4" t="s">
        <v>72</v>
      </c>
      <c r="B446" s="4">
        <v>56381</v>
      </c>
      <c r="C446" s="4" t="s">
        <v>225</v>
      </c>
      <c r="D446" s="4" t="s">
        <v>78</v>
      </c>
      <c r="E446" s="14">
        <v>36393</v>
      </c>
      <c r="F446" s="4" t="s">
        <v>77</v>
      </c>
      <c r="G446" s="4">
        <v>1</v>
      </c>
      <c r="H446" s="4">
        <v>1</v>
      </c>
      <c r="I446" s="4">
        <v>1</v>
      </c>
      <c r="J446" s="4"/>
      <c r="K446" s="4"/>
      <c r="L446" s="4">
        <v>1</v>
      </c>
      <c r="M446" s="4">
        <v>1</v>
      </c>
      <c r="N446" s="15">
        <v>43562</v>
      </c>
      <c r="O446">
        <f>COUNTIF($W$2:$W$5,W446)</f>
        <v>0</v>
      </c>
      <c r="P446">
        <f>VLOOKUP("M"&amp;TEXT(G446,"0"),Punten!$A$1:$E$37,5,FALSE)</f>
        <v>0</v>
      </c>
      <c r="Q446">
        <f>VLOOKUP("M"&amp;TEXT(H446,"0"),Punten!$A$1:$E$37,5,FALSE)</f>
        <v>0</v>
      </c>
      <c r="R446">
        <f>VLOOKUP("M"&amp;TEXT(I446,"0"),Punten!$A$1:$E$37,5,FALSE)</f>
        <v>0</v>
      </c>
      <c r="S446">
        <f>VLOOKUP("K"&amp;TEXT(M446,"0"),Punten!$A$1:$E$37,5,FALSE)</f>
        <v>0</v>
      </c>
      <c r="T446">
        <f>VLOOKUP("H"&amp;TEXT(L446,"0"),Punten!$A$1:$E$37,5,FALSE)</f>
        <v>0</v>
      </c>
      <c r="U446">
        <f>VLOOKUP("F"&amp;TEXT(M446,"0"),Punten!$A$2:$E$158,5,FALSE)</f>
        <v>20</v>
      </c>
      <c r="V446">
        <f>SUM(P446:U446)</f>
        <v>20</v>
      </c>
      <c r="W446" t="str">
        <f>N446&amp;A446</f>
        <v>43562C29</v>
      </c>
      <c r="X446">
        <f>IF(F445&lt;&gt;F446,1,X445+1)</f>
        <v>1</v>
      </c>
      <c r="Y446" t="str">
        <f>VLOOKUP(A446,Klasses!$A$2:$B$100,2,FALSE)</f>
        <v>Cruisers 17-29 jaar</v>
      </c>
      <c r="Z446" t="s">
        <v>198</v>
      </c>
      <c r="AA446" t="str">
        <f>F446</f>
        <v>ICE FACTORY BELGIUM</v>
      </c>
      <c r="AB446" t="str">
        <f>D446</f>
        <v>Dennis STEEMANS</v>
      </c>
    </row>
    <row r="447" spans="1:28" x14ac:dyDescent="0.25">
      <c r="A447" s="4" t="s">
        <v>72</v>
      </c>
      <c r="B447" s="4">
        <v>49660</v>
      </c>
      <c r="C447" s="4" t="s">
        <v>88</v>
      </c>
      <c r="D447" s="4" t="s">
        <v>89</v>
      </c>
      <c r="E447" s="14">
        <v>35668</v>
      </c>
      <c r="F447" s="4" t="s">
        <v>77</v>
      </c>
      <c r="G447" s="4">
        <v>2</v>
      </c>
      <c r="H447" s="4">
        <v>1</v>
      </c>
      <c r="I447" s="4">
        <v>3</v>
      </c>
      <c r="J447" s="4"/>
      <c r="K447" s="4"/>
      <c r="L447" s="4">
        <v>4</v>
      </c>
      <c r="M447" s="4">
        <v>5</v>
      </c>
      <c r="N447" s="15">
        <v>43562</v>
      </c>
      <c r="O447">
        <f>COUNTIF($W$2:$W$5,W447)</f>
        <v>0</v>
      </c>
      <c r="P447">
        <f>VLOOKUP("M"&amp;TEXT(G447,"0"),Punten!$A$1:$E$37,5,FALSE)</f>
        <v>0</v>
      </c>
      <c r="Q447">
        <f>VLOOKUP("M"&amp;TEXT(H447,"0"),Punten!$A$1:$E$37,5,FALSE)</f>
        <v>0</v>
      </c>
      <c r="R447">
        <f>VLOOKUP("M"&amp;TEXT(I447,"0"),Punten!$A$1:$E$37,5,FALSE)</f>
        <v>0</v>
      </c>
      <c r="S447">
        <f>VLOOKUP("K"&amp;TEXT(M447,"0"),Punten!$A$1:$E$37,5,FALSE)</f>
        <v>0</v>
      </c>
      <c r="T447">
        <f>VLOOKUP("H"&amp;TEXT(L447,"0"),Punten!$A$1:$E$37,5,FALSE)</f>
        <v>0</v>
      </c>
      <c r="U447">
        <f>VLOOKUP("F"&amp;TEXT(M447,"0"),Punten!$A$2:$E$158,5,FALSE)</f>
        <v>9</v>
      </c>
      <c r="V447">
        <f>SUM(P447:U447)</f>
        <v>9</v>
      </c>
      <c r="W447" t="str">
        <f>N447&amp;A447</f>
        <v>43562C29</v>
      </c>
      <c r="X447">
        <f>IF(F446&lt;&gt;F447,1,X446+1)</f>
        <v>2</v>
      </c>
      <c r="Y447" t="str">
        <f>VLOOKUP(A447,Klasses!$A$2:$B$100,2,FALSE)</f>
        <v>Cruisers 17-29 jaar</v>
      </c>
      <c r="Z447" t="s">
        <v>198</v>
      </c>
      <c r="AA447" t="str">
        <f>F447</f>
        <v>ICE FACTORY BELGIUM</v>
      </c>
      <c r="AB447" t="str">
        <f>D447</f>
        <v>Svendsen GOEMAN</v>
      </c>
    </row>
    <row r="448" spans="1:28" x14ac:dyDescent="0.25">
      <c r="A448" s="4" t="s">
        <v>43</v>
      </c>
      <c r="B448" s="4">
        <v>48713</v>
      </c>
      <c r="C448" s="4" t="s">
        <v>205</v>
      </c>
      <c r="D448" s="4" t="s">
        <v>206</v>
      </c>
      <c r="E448" s="14">
        <v>39099</v>
      </c>
      <c r="F448" s="4" t="s">
        <v>77</v>
      </c>
      <c r="G448" s="4">
        <v>5</v>
      </c>
      <c r="H448" s="4">
        <v>2</v>
      </c>
      <c r="I448" s="4">
        <v>4</v>
      </c>
      <c r="J448" s="4"/>
      <c r="K448" s="4">
        <v>2</v>
      </c>
      <c r="L448" s="4">
        <v>6</v>
      </c>
      <c r="M448" s="4"/>
      <c r="N448" s="15">
        <v>43562</v>
      </c>
      <c r="O448">
        <f>COUNTIF($W$2:$W$5,W448)</f>
        <v>0</v>
      </c>
      <c r="P448">
        <f>VLOOKUP("M"&amp;TEXT(G448,"0"),Punten!$A$1:$E$37,5,FALSE)</f>
        <v>0</v>
      </c>
      <c r="Q448">
        <f>VLOOKUP("M"&amp;TEXT(H448,"0"),Punten!$A$1:$E$37,5,FALSE)</f>
        <v>0</v>
      </c>
      <c r="R448">
        <f>VLOOKUP("M"&amp;TEXT(I448,"0"),Punten!$A$1:$E$37,5,FALSE)</f>
        <v>0</v>
      </c>
      <c r="S448">
        <f>VLOOKUP("K"&amp;TEXT(M448,"0"),Punten!$A$1:$E$37,5,FALSE)</f>
        <v>0</v>
      </c>
      <c r="T448">
        <f>VLOOKUP("H"&amp;TEXT(L448,"0"),Punten!$A$1:$E$37,5,FALSE)</f>
        <v>0</v>
      </c>
      <c r="U448">
        <f>VLOOKUP("F"&amp;TEXT(M448,"0"),Punten!$A$2:$E$158,5,FALSE)</f>
        <v>0</v>
      </c>
      <c r="V448">
        <f>SUM(P448:U448)</f>
        <v>0</v>
      </c>
      <c r="W448" t="str">
        <f>N448&amp;A448</f>
        <v>43562B12</v>
      </c>
      <c r="X448">
        <f>IF(F447&lt;&gt;F448,1,X447+1)</f>
        <v>3</v>
      </c>
      <c r="Y448" t="str">
        <f>VLOOKUP(A448,Klasses!$A$2:$B$100,2,FALSE)</f>
        <v>Boys 12</v>
      </c>
      <c r="Z448" t="s">
        <v>198</v>
      </c>
      <c r="AA448" t="str">
        <f>F448</f>
        <v>ICE FACTORY BELGIUM</v>
      </c>
      <c r="AB448" t="str">
        <f>D448</f>
        <v>Brend VAN AERSCHOT</v>
      </c>
    </row>
    <row r="449" spans="1:28" x14ac:dyDescent="0.25">
      <c r="A449" s="4" t="s">
        <v>46</v>
      </c>
      <c r="B449" s="4">
        <v>45780</v>
      </c>
      <c r="C449" s="4" t="s">
        <v>184</v>
      </c>
      <c r="D449" s="4" t="s">
        <v>185</v>
      </c>
      <c r="E449" s="14">
        <v>37153</v>
      </c>
      <c r="F449" s="4" t="s">
        <v>77</v>
      </c>
      <c r="G449" s="4">
        <v>4</v>
      </c>
      <c r="H449" s="4">
        <v>6</v>
      </c>
      <c r="I449" s="4">
        <v>10</v>
      </c>
      <c r="J449" s="4"/>
      <c r="K449" s="4"/>
      <c r="L449" s="4"/>
      <c r="M449" s="4"/>
      <c r="N449" s="15">
        <v>43562</v>
      </c>
      <c r="O449">
        <f>COUNTIF($W$2:$W$5,W449)</f>
        <v>0</v>
      </c>
      <c r="P449">
        <f>VLOOKUP("M"&amp;TEXT(G449,"0"),Punten!$A$1:$E$37,5,FALSE)</f>
        <v>0</v>
      </c>
      <c r="Q449">
        <f>VLOOKUP("M"&amp;TEXT(H449,"0"),Punten!$A$1:$E$37,5,FALSE)</f>
        <v>0</v>
      </c>
      <c r="R449">
        <v>0</v>
      </c>
      <c r="S449">
        <f>VLOOKUP("K"&amp;TEXT(M449,"0"),Punten!$A$1:$E$37,5,FALSE)</f>
        <v>0</v>
      </c>
      <c r="T449">
        <f>VLOOKUP("H"&amp;TEXT(L449,"0"),Punten!$A$1:$E$37,5,FALSE)</f>
        <v>0</v>
      </c>
      <c r="U449">
        <f>VLOOKUP("F"&amp;TEXT(M449,"0"),Punten!$A$2:$E$158,5,FALSE)</f>
        <v>0</v>
      </c>
      <c r="V449">
        <f>SUM(P449:U449)</f>
        <v>0</v>
      </c>
      <c r="W449" t="str">
        <f>N449&amp;A449</f>
        <v>43562G15</v>
      </c>
      <c r="X449">
        <f>IF(F448&lt;&gt;F449,1,X448+1)</f>
        <v>4</v>
      </c>
      <c r="Y449" t="str">
        <f>VLOOKUP(A449,Klasses!$A$2:$B$100,2,FALSE)</f>
        <v>Girls 15+</v>
      </c>
      <c r="Z449" t="s">
        <v>198</v>
      </c>
      <c r="AA449" t="str">
        <f>F449</f>
        <v>ICE FACTORY BELGIUM</v>
      </c>
      <c r="AB449" t="str">
        <f>D449</f>
        <v>Yellise VAN DEN BROECK</v>
      </c>
    </row>
    <row r="450" spans="1:28" x14ac:dyDescent="0.25">
      <c r="A450" s="4" t="s">
        <v>49</v>
      </c>
      <c r="B450" s="4">
        <v>52317</v>
      </c>
      <c r="C450" s="4" t="s">
        <v>94</v>
      </c>
      <c r="D450" s="4" t="s">
        <v>95</v>
      </c>
      <c r="E450" s="14">
        <v>31067</v>
      </c>
      <c r="F450" s="4" t="s">
        <v>96</v>
      </c>
      <c r="G450" s="4">
        <v>2</v>
      </c>
      <c r="H450" s="4">
        <v>1</v>
      </c>
      <c r="I450" s="4">
        <v>6</v>
      </c>
      <c r="J450" s="4"/>
      <c r="K450" s="4"/>
      <c r="L450" s="4"/>
      <c r="M450" s="4">
        <v>5</v>
      </c>
      <c r="N450" s="15">
        <v>43562</v>
      </c>
      <c r="O450">
        <f>COUNTIF($W$2:$W$5,W450)</f>
        <v>0</v>
      </c>
      <c r="P450">
        <f>VLOOKUP("M"&amp;TEXT(G450,"0"),Punten!$A$1:$E$37,5,FALSE)</f>
        <v>0</v>
      </c>
      <c r="Q450">
        <f>VLOOKUP("M"&amp;TEXT(H450,"0"),Punten!$A$1:$E$37,5,FALSE)</f>
        <v>0</v>
      </c>
      <c r="R450">
        <f>VLOOKUP("M"&amp;TEXT(I450,"0"),Punten!$A$1:$E$37,5,FALSE)</f>
        <v>0</v>
      </c>
      <c r="S450">
        <f>VLOOKUP("K"&amp;TEXT(M450,"0"),Punten!$A$1:$E$37,5,FALSE)</f>
        <v>0</v>
      </c>
      <c r="T450">
        <f>VLOOKUP("H"&amp;TEXT(L450,"0"),Punten!$A$1:$E$37,5,FALSE)</f>
        <v>0</v>
      </c>
      <c r="U450">
        <f>VLOOKUP("F"&amp;TEXT(M450,"0"),Punten!$A$2:$E$158,5,FALSE)</f>
        <v>9</v>
      </c>
      <c r="V450">
        <f>SUM(P450:U450)</f>
        <v>9</v>
      </c>
      <c r="W450" t="str">
        <f>N450&amp;A450</f>
        <v>43562C30</v>
      </c>
      <c r="X450">
        <f>IF(F449&lt;&gt;F450,1,X449+1)</f>
        <v>1</v>
      </c>
      <c r="Y450" t="str">
        <f>VLOOKUP(A450,Klasses!$A$2:$B$100,2,FALSE)</f>
        <v>Cruisers 30-39 jaar</v>
      </c>
      <c r="Z450" t="s">
        <v>198</v>
      </c>
      <c r="AA450" t="str">
        <f>F450</f>
        <v>MARTIN SPORTS PRO WINNER FACTORY TEAM</v>
      </c>
      <c r="AB450" t="str">
        <f>D450</f>
        <v>Gorden MARTIN</v>
      </c>
    </row>
    <row r="451" spans="1:28" x14ac:dyDescent="0.25">
      <c r="A451" s="4" t="s">
        <v>42</v>
      </c>
      <c r="B451" s="4">
        <v>52153</v>
      </c>
      <c r="C451" s="4" t="s">
        <v>67</v>
      </c>
      <c r="D451" s="4" t="s">
        <v>133</v>
      </c>
      <c r="E451" s="14">
        <v>38767</v>
      </c>
      <c r="F451" s="4" t="s">
        <v>96</v>
      </c>
      <c r="G451" s="4">
        <v>1</v>
      </c>
      <c r="H451" s="4">
        <v>1</v>
      </c>
      <c r="I451" s="4">
        <v>2</v>
      </c>
      <c r="J451" s="4"/>
      <c r="K451" s="4">
        <v>1</v>
      </c>
      <c r="L451" s="4">
        <v>1</v>
      </c>
      <c r="M451" s="4">
        <v>6</v>
      </c>
      <c r="N451" s="15">
        <v>43562</v>
      </c>
      <c r="O451">
        <f>COUNTIF($W$2:$W$5,W451)</f>
        <v>0</v>
      </c>
      <c r="P451">
        <f>VLOOKUP("M"&amp;TEXT(G451,"0"),Punten!$A$1:$E$37,5,FALSE)</f>
        <v>0</v>
      </c>
      <c r="Q451">
        <f>VLOOKUP("M"&amp;TEXT(H451,"0"),Punten!$A$1:$E$37,5,FALSE)</f>
        <v>0</v>
      </c>
      <c r="R451">
        <f>VLOOKUP("M"&amp;TEXT(I451,"0"),Punten!$A$1:$E$37,5,FALSE)</f>
        <v>0</v>
      </c>
      <c r="S451">
        <f>VLOOKUP("K"&amp;TEXT(M451,"0"),Punten!$A$1:$E$37,5,FALSE)</f>
        <v>0</v>
      </c>
      <c r="T451">
        <f>VLOOKUP("H"&amp;TEXT(L451,"0"),Punten!$A$1:$E$37,5,FALSE)</f>
        <v>0</v>
      </c>
      <c r="U451">
        <f>VLOOKUP("F"&amp;TEXT(M451,"0"),Punten!$A$2:$E$158,5,FALSE)</f>
        <v>7</v>
      </c>
      <c r="V451">
        <f>SUM(P451:U451)</f>
        <v>7</v>
      </c>
      <c r="W451" t="str">
        <f>N451&amp;A451</f>
        <v>43562B13</v>
      </c>
      <c r="X451">
        <f>IF(F450&lt;&gt;F451,1,X450+1)</f>
        <v>2</v>
      </c>
      <c r="Y451" t="str">
        <f>VLOOKUP(A451,Klasses!$A$2:$B$100,2,FALSE)</f>
        <v>Boys 13</v>
      </c>
      <c r="Z451" t="s">
        <v>198</v>
      </c>
      <c r="AA451" t="str">
        <f>F451</f>
        <v>MARTIN SPORTS PRO WINNER FACTORY TEAM</v>
      </c>
      <c r="AB451" t="str">
        <f>D451</f>
        <v>Gianni TERRYN</v>
      </c>
    </row>
    <row r="452" spans="1:28" x14ac:dyDescent="0.25">
      <c r="A452" s="4" t="s">
        <v>42</v>
      </c>
      <c r="B452" s="4">
        <v>45752</v>
      </c>
      <c r="C452" s="4" t="s">
        <v>135</v>
      </c>
      <c r="D452" s="4" t="s">
        <v>136</v>
      </c>
      <c r="E452" s="14">
        <v>38798</v>
      </c>
      <c r="F452" s="4" t="s">
        <v>137</v>
      </c>
      <c r="G452" s="4">
        <v>1</v>
      </c>
      <c r="H452" s="4">
        <v>2</v>
      </c>
      <c r="I452" s="4">
        <v>1</v>
      </c>
      <c r="J452" s="4"/>
      <c r="K452" s="4">
        <v>1</v>
      </c>
      <c r="L452" s="4">
        <v>2</v>
      </c>
      <c r="M452" s="4">
        <v>1</v>
      </c>
      <c r="N452" s="15">
        <v>43562</v>
      </c>
      <c r="O452">
        <f>COUNTIF($W$2:$W$5,W452)</f>
        <v>0</v>
      </c>
      <c r="P452">
        <f>VLOOKUP("M"&amp;TEXT(G452,"0"),Punten!$A$1:$E$37,5,FALSE)</f>
        <v>0</v>
      </c>
      <c r="Q452">
        <f>VLOOKUP("M"&amp;TEXT(H452,"0"),Punten!$A$1:$E$37,5,FALSE)</f>
        <v>0</v>
      </c>
      <c r="R452">
        <f>VLOOKUP("M"&amp;TEXT(I452,"0"),Punten!$A$1:$E$37,5,FALSE)</f>
        <v>0</v>
      </c>
      <c r="S452">
        <f>VLOOKUP("K"&amp;TEXT(M452,"0"),Punten!$A$1:$E$37,5,FALSE)</f>
        <v>0</v>
      </c>
      <c r="T452">
        <f>VLOOKUP("H"&amp;TEXT(L452,"0"),Punten!$A$1:$E$37,5,FALSE)</f>
        <v>0</v>
      </c>
      <c r="U452">
        <f>VLOOKUP("F"&amp;TEXT(M452,"0"),Punten!$A$2:$E$158,5,FALSE)</f>
        <v>20</v>
      </c>
      <c r="V452">
        <f>SUM(P452:U452)</f>
        <v>20</v>
      </c>
      <c r="W452" t="str">
        <f>N452&amp;A452</f>
        <v>43562B13</v>
      </c>
      <c r="X452">
        <f>IF(F451&lt;&gt;F452,1,X451+1)</f>
        <v>1</v>
      </c>
      <c r="Y452" t="str">
        <f>VLOOKUP(A452,Klasses!$A$2:$B$100,2,FALSE)</f>
        <v>Boys 13</v>
      </c>
      <c r="Z452" t="s">
        <v>198</v>
      </c>
      <c r="AA452" t="str">
        <f>F452</f>
        <v>MEYBO FACTORY TEAM BELGIUM</v>
      </c>
      <c r="AB452" t="str">
        <f>D452</f>
        <v>Sem BOECKX</v>
      </c>
    </row>
    <row r="453" spans="1:28" x14ac:dyDescent="0.25">
      <c r="A453" s="4" t="s">
        <v>40</v>
      </c>
      <c r="B453" s="4">
        <v>48034</v>
      </c>
      <c r="C453" s="4" t="s">
        <v>154</v>
      </c>
      <c r="D453" s="4" t="s">
        <v>155</v>
      </c>
      <c r="E453" s="14">
        <v>38005</v>
      </c>
      <c r="F453" s="4" t="s">
        <v>137</v>
      </c>
      <c r="G453" s="4">
        <v>7</v>
      </c>
      <c r="H453" s="4">
        <v>1</v>
      </c>
      <c r="I453" s="4">
        <v>1</v>
      </c>
      <c r="J453" s="4"/>
      <c r="K453" s="4">
        <v>1</v>
      </c>
      <c r="L453" s="4">
        <v>1</v>
      </c>
      <c r="M453" s="4">
        <v>1</v>
      </c>
      <c r="N453" s="15">
        <v>43562</v>
      </c>
      <c r="O453">
        <f>COUNTIF($W$2:$W$5,W453)</f>
        <v>0</v>
      </c>
      <c r="P453">
        <f>VLOOKUP("M"&amp;TEXT(G453,"0"),Punten!$A$1:$E$37,5,FALSE)</f>
        <v>0</v>
      </c>
      <c r="Q453">
        <f>VLOOKUP("M"&amp;TEXT(H453,"0"),Punten!$A$1:$E$37,5,FALSE)</f>
        <v>0</v>
      </c>
      <c r="R453">
        <f>VLOOKUP("M"&amp;TEXT(I453,"0"),Punten!$A$1:$E$37,5,FALSE)</f>
        <v>0</v>
      </c>
      <c r="S453">
        <f>VLOOKUP("K"&amp;TEXT(M453,"0"),Punten!$A$1:$E$37,5,FALSE)</f>
        <v>0</v>
      </c>
      <c r="T453">
        <f>VLOOKUP("H"&amp;TEXT(L453,"0"),Punten!$A$1:$E$37,5,FALSE)</f>
        <v>0</v>
      </c>
      <c r="U453">
        <f>VLOOKUP("F"&amp;TEXT(M453,"0"),Punten!$A$2:$E$158,5,FALSE)</f>
        <v>20</v>
      </c>
      <c r="V453">
        <f>SUM(P453:U453)</f>
        <v>20</v>
      </c>
      <c r="W453" t="str">
        <f>N453&amp;A453</f>
        <v>43562B15</v>
      </c>
      <c r="X453">
        <f>IF(F452&lt;&gt;F453,1,X452+1)</f>
        <v>2</v>
      </c>
      <c r="Y453" t="str">
        <f>VLOOKUP(A453,Klasses!$A$2:$B$100,2,FALSE)</f>
        <v>Boys 15/16</v>
      </c>
      <c r="Z453" t="s">
        <v>198</v>
      </c>
      <c r="AA453" t="str">
        <f>F453</f>
        <v>MEYBO FACTORY TEAM BELGIUM</v>
      </c>
      <c r="AB453" t="str">
        <f>D453</f>
        <v>Wannes MAGDELIJNS</v>
      </c>
    </row>
    <row r="454" spans="1:28" x14ac:dyDescent="0.25">
      <c r="A454" s="4" t="s">
        <v>45</v>
      </c>
      <c r="B454" s="4">
        <v>45754</v>
      </c>
      <c r="C454" s="4" t="s">
        <v>173</v>
      </c>
      <c r="D454" s="4" t="s">
        <v>174</v>
      </c>
      <c r="E454" s="14">
        <v>38489</v>
      </c>
      <c r="F454" s="4" t="s">
        <v>137</v>
      </c>
      <c r="G454" s="4">
        <v>1</v>
      </c>
      <c r="H454" s="4">
        <v>1</v>
      </c>
      <c r="I454" s="4">
        <v>1</v>
      </c>
      <c r="J454" s="4"/>
      <c r="K454" s="4"/>
      <c r="L454" s="4"/>
      <c r="M454" s="4">
        <v>1</v>
      </c>
      <c r="N454" s="15">
        <v>43562</v>
      </c>
      <c r="O454">
        <f>COUNTIF($W$2:$W$5,W454)</f>
        <v>0</v>
      </c>
      <c r="P454">
        <f>VLOOKUP("M"&amp;TEXT(G454,"0"),Punten!$A$1:$E$37,5,FALSE)</f>
        <v>0</v>
      </c>
      <c r="Q454">
        <f>VLOOKUP("M"&amp;TEXT(H454,"0"),Punten!$A$1:$E$37,5,FALSE)</f>
        <v>0</v>
      </c>
      <c r="R454">
        <f>VLOOKUP("M"&amp;TEXT(I454,"0"),Punten!$A$1:$E$37,5,FALSE)</f>
        <v>0</v>
      </c>
      <c r="S454">
        <f>VLOOKUP("K"&amp;TEXT(M454,"0"),Punten!$A$1:$E$37,5,FALSE)</f>
        <v>0</v>
      </c>
      <c r="T454">
        <f>VLOOKUP("H"&amp;TEXT(L454,"0"),Punten!$A$1:$E$37,5,FALSE)</f>
        <v>0</v>
      </c>
      <c r="U454">
        <f>VLOOKUP("F"&amp;TEXT(M454,"0"),Punten!$A$2:$E$158,5,FALSE)</f>
        <v>20</v>
      </c>
      <c r="V454">
        <f>SUM(P454:U454)</f>
        <v>20</v>
      </c>
      <c r="W454" t="str">
        <f>N454&amp;A454</f>
        <v>43562G13</v>
      </c>
      <c r="X454">
        <f>IF(F453&lt;&gt;F454,1,X453+1)</f>
        <v>3</v>
      </c>
      <c r="Y454" t="str">
        <f>VLOOKUP(A454,Klasses!$A$2:$B$100,2,FALSE)</f>
        <v>Girls 13/14</v>
      </c>
      <c r="Z454" t="s">
        <v>198</v>
      </c>
      <c r="AA454" t="str">
        <f>F454</f>
        <v>MEYBO FACTORY TEAM BELGIUM</v>
      </c>
      <c r="AB454" t="str">
        <f>D454</f>
        <v>Verona VAN MOL</v>
      </c>
    </row>
    <row r="455" spans="1:28" x14ac:dyDescent="0.25">
      <c r="A455" s="4" t="s">
        <v>38</v>
      </c>
      <c r="B455" s="4">
        <v>47032</v>
      </c>
      <c r="C455" s="4" t="s">
        <v>163</v>
      </c>
      <c r="D455" s="4" t="s">
        <v>164</v>
      </c>
      <c r="E455" s="14">
        <v>36194</v>
      </c>
      <c r="F455" s="4" t="s">
        <v>137</v>
      </c>
      <c r="G455" s="4">
        <v>1</v>
      </c>
      <c r="H455" s="4">
        <v>2</v>
      </c>
      <c r="I455" s="4">
        <v>1</v>
      </c>
      <c r="J455" s="4"/>
      <c r="K455" s="4">
        <v>1</v>
      </c>
      <c r="L455" s="4">
        <v>2</v>
      </c>
      <c r="M455" s="4">
        <v>3</v>
      </c>
      <c r="N455" s="15">
        <v>43562</v>
      </c>
      <c r="O455">
        <f>COUNTIF($W$2:$W$5,W455)</f>
        <v>0</v>
      </c>
      <c r="P455">
        <f>VLOOKUP("M"&amp;TEXT(G455,"0"),Punten!$A$1:$E$37,5,FALSE)</f>
        <v>0</v>
      </c>
      <c r="Q455">
        <f>VLOOKUP("M"&amp;TEXT(H455,"0"),Punten!$A$1:$E$37,5,FALSE)</f>
        <v>0</v>
      </c>
      <c r="R455">
        <f>VLOOKUP("M"&amp;TEXT(I455,"0"),Punten!$A$1:$E$37,5,FALSE)</f>
        <v>0</v>
      </c>
      <c r="S455">
        <f>VLOOKUP("K"&amp;TEXT(M455,"0"),Punten!$A$1:$E$37,5,FALSE)</f>
        <v>0</v>
      </c>
      <c r="T455">
        <f>VLOOKUP("H"&amp;TEXT(L455,"0"),Punten!$A$1:$E$37,5,FALSE)</f>
        <v>0</v>
      </c>
      <c r="U455">
        <f>VLOOKUP("F"&amp;TEXT(M455,"0"),Punten!$A$2:$E$158,5,FALSE)</f>
        <v>13</v>
      </c>
      <c r="V455">
        <f>SUM(P455:U455)</f>
        <v>13</v>
      </c>
      <c r="W455" t="str">
        <f>N455&amp;A455</f>
        <v>43562B19</v>
      </c>
      <c r="X455">
        <f>IF(F454&lt;&gt;F455,1,X454+1)</f>
        <v>4</v>
      </c>
      <c r="Y455" t="str">
        <f>VLOOKUP(A455,Klasses!$A$2:$B$100,2,FALSE)</f>
        <v>Boys 19+</v>
      </c>
      <c r="Z455" t="s">
        <v>198</v>
      </c>
      <c r="AA455" t="str">
        <f>F455</f>
        <v>MEYBO FACTORY TEAM BELGIUM</v>
      </c>
      <c r="AB455" t="str">
        <f>D455</f>
        <v>Brett JACOBS</v>
      </c>
    </row>
    <row r="456" spans="1:28" x14ac:dyDescent="0.25">
      <c r="A456" s="4" t="s">
        <v>39</v>
      </c>
      <c r="B456" s="4">
        <v>45777</v>
      </c>
      <c r="C456" s="4" t="s">
        <v>106</v>
      </c>
      <c r="D456" s="4" t="s">
        <v>158</v>
      </c>
      <c r="E456" s="14">
        <v>37549</v>
      </c>
      <c r="F456" s="4" t="s">
        <v>70</v>
      </c>
      <c r="G456" s="4">
        <v>2</v>
      </c>
      <c r="H456" s="4">
        <v>3</v>
      </c>
      <c r="I456" s="4">
        <v>2</v>
      </c>
      <c r="J456" s="4"/>
      <c r="K456" s="4"/>
      <c r="L456" s="4">
        <v>2</v>
      </c>
      <c r="M456" s="4">
        <v>4</v>
      </c>
      <c r="N456" s="15">
        <v>43562</v>
      </c>
      <c r="O456">
        <f>COUNTIF($W$2:$W$5,W456)</f>
        <v>0</v>
      </c>
      <c r="P456">
        <f>VLOOKUP("M"&amp;TEXT(G456,"0"),Punten!$A$1:$E$37,5,FALSE)</f>
        <v>0</v>
      </c>
      <c r="Q456">
        <f>VLOOKUP("M"&amp;TEXT(H456,"0"),Punten!$A$1:$E$37,5,FALSE)</f>
        <v>0</v>
      </c>
      <c r="R456">
        <f>VLOOKUP("M"&amp;TEXT(I456,"0"),Punten!$A$1:$E$37,5,FALSE)</f>
        <v>0</v>
      </c>
      <c r="S456">
        <f>VLOOKUP("K"&amp;TEXT(M456,"0"),Punten!$A$1:$E$37,5,FALSE)</f>
        <v>0</v>
      </c>
      <c r="T456">
        <f>VLOOKUP("H"&amp;TEXT(L456,"0"),Punten!$A$1:$E$37,5,FALSE)</f>
        <v>0</v>
      </c>
      <c r="U456">
        <f>VLOOKUP("F"&amp;TEXT(M456,"0"),Punten!$A$2:$E$158,5,FALSE)</f>
        <v>11</v>
      </c>
      <c r="V456">
        <f>SUM(P456:U456)</f>
        <v>11</v>
      </c>
      <c r="W456" t="str">
        <f>N456&amp;A456</f>
        <v>43562B17</v>
      </c>
      <c r="X456">
        <f>IF(F455&lt;&gt;F456,1,X455+1)</f>
        <v>1</v>
      </c>
      <c r="Y456" t="str">
        <f>VLOOKUP(A456,Klasses!$A$2:$B$100,2,FALSE)</f>
        <v>Boys 17/18</v>
      </c>
      <c r="Z456" t="s">
        <v>198</v>
      </c>
      <c r="AA456" t="str">
        <f>F456</f>
        <v>REVOLUTION BMX SHOP TEAM</v>
      </c>
      <c r="AB456" t="str">
        <f>D456</f>
        <v>Maxim VAN ROOSBROECK</v>
      </c>
    </row>
    <row r="457" spans="1:28" x14ac:dyDescent="0.25">
      <c r="A457" s="4" t="s">
        <v>65</v>
      </c>
      <c r="B457" s="4">
        <v>54183</v>
      </c>
      <c r="C457" s="4" t="s">
        <v>195</v>
      </c>
      <c r="D457" s="4" t="s">
        <v>196</v>
      </c>
      <c r="E457" s="14">
        <v>34571</v>
      </c>
      <c r="F457" s="4" t="s">
        <v>70</v>
      </c>
      <c r="G457" s="4">
        <v>3</v>
      </c>
      <c r="H457" s="4">
        <v>5</v>
      </c>
      <c r="I457" s="4">
        <v>4</v>
      </c>
      <c r="J457" s="4"/>
      <c r="K457" s="4"/>
      <c r="L457" s="4">
        <v>4</v>
      </c>
      <c r="M457" s="4">
        <v>4</v>
      </c>
      <c r="N457" s="15">
        <v>43562</v>
      </c>
      <c r="O457">
        <f>COUNTIF($W$2:$W$5,W457)</f>
        <v>0</v>
      </c>
      <c r="P457">
        <f>VLOOKUP("M"&amp;TEXT(G457,"0"),Punten!$A$1:$E$37,5,FALSE)</f>
        <v>0</v>
      </c>
      <c r="Q457">
        <f>VLOOKUP("M"&amp;TEXT(H457,"0"),Punten!$A$1:$E$37,5,FALSE)</f>
        <v>0</v>
      </c>
      <c r="R457">
        <f>VLOOKUP("M"&amp;TEXT(I457,"0"),Punten!$A$1:$E$37,5,FALSE)</f>
        <v>0</v>
      </c>
      <c r="S457">
        <f>VLOOKUP("K"&amp;TEXT(M457,"0"),Punten!$A$1:$E$37,5,FALSE)</f>
        <v>0</v>
      </c>
      <c r="T457">
        <f>VLOOKUP("H"&amp;TEXT(L457,"0"),Punten!$A$1:$E$37,5,FALSE)</f>
        <v>0</v>
      </c>
      <c r="U457">
        <f>VLOOKUP("F"&amp;TEXT(M457,"0"),Punten!$A$2:$E$158,5,FALSE)</f>
        <v>11</v>
      </c>
      <c r="V457">
        <f>SUM(P457:U457)</f>
        <v>11</v>
      </c>
      <c r="W457" t="str">
        <f>N457&amp;A457</f>
        <v>43562ME</v>
      </c>
      <c r="X457">
        <f>IF(F456&lt;&gt;F457,1,X456+1)</f>
        <v>2</v>
      </c>
      <c r="Y457" t="str">
        <f>VLOOKUP(A457,Klasses!$A$2:$B$100,2,FALSE)</f>
        <v>Men Elite</v>
      </c>
      <c r="Z457" t="s">
        <v>198</v>
      </c>
      <c r="AA457" t="str">
        <f>F457</f>
        <v>REVOLUTION BMX SHOP TEAM</v>
      </c>
      <c r="AB457" t="str">
        <f>D457</f>
        <v>Ghinio VAN DE WEYER</v>
      </c>
    </row>
    <row r="458" spans="1:28" x14ac:dyDescent="0.25">
      <c r="A458" s="4" t="s">
        <v>49</v>
      </c>
      <c r="B458" s="4">
        <v>55953</v>
      </c>
      <c r="C458" s="4" t="s">
        <v>217</v>
      </c>
      <c r="D458" s="4" t="s">
        <v>218</v>
      </c>
      <c r="E458" s="14">
        <v>31910</v>
      </c>
      <c r="F458" s="4" t="s">
        <v>70</v>
      </c>
      <c r="G458" s="4">
        <v>5</v>
      </c>
      <c r="H458" s="4">
        <v>4</v>
      </c>
      <c r="I458" s="4">
        <v>3</v>
      </c>
      <c r="J458" s="4"/>
      <c r="K458" s="4"/>
      <c r="L458" s="4"/>
      <c r="M458" s="4">
        <v>6</v>
      </c>
      <c r="N458" s="15">
        <v>43562</v>
      </c>
      <c r="O458">
        <f>COUNTIF($W$2:$W$5,W458)</f>
        <v>0</v>
      </c>
      <c r="P458">
        <f>VLOOKUP("M"&amp;TEXT(G458,"0"),Punten!$A$1:$E$37,5,FALSE)</f>
        <v>0</v>
      </c>
      <c r="Q458">
        <f>VLOOKUP("M"&amp;TEXT(H458,"0"),Punten!$A$1:$E$37,5,FALSE)</f>
        <v>0</v>
      </c>
      <c r="R458">
        <f>VLOOKUP("M"&amp;TEXT(I458,"0"),Punten!$A$1:$E$37,5,FALSE)</f>
        <v>0</v>
      </c>
      <c r="S458">
        <f>VLOOKUP("K"&amp;TEXT(M458,"0"),Punten!$A$1:$E$37,5,FALSE)</f>
        <v>0</v>
      </c>
      <c r="T458">
        <f>VLOOKUP("H"&amp;TEXT(L458,"0"),Punten!$A$1:$E$37,5,FALSE)</f>
        <v>0</v>
      </c>
      <c r="U458">
        <f>VLOOKUP("F"&amp;TEXT(M458,"0"),Punten!$A$2:$E$158,5,FALSE)</f>
        <v>7</v>
      </c>
      <c r="V458">
        <f>SUM(P458:U458)</f>
        <v>7</v>
      </c>
      <c r="W458" t="str">
        <f>N458&amp;A458</f>
        <v>43562C30</v>
      </c>
      <c r="X458">
        <f>IF(F457&lt;&gt;F458,1,X457+1)</f>
        <v>3</v>
      </c>
      <c r="Y458" t="str">
        <f>VLOOKUP(A458,Klasses!$A$2:$B$100,2,FALSE)</f>
        <v>Cruisers 30-39 jaar</v>
      </c>
      <c r="Z458" t="s">
        <v>198</v>
      </c>
      <c r="AA458" t="str">
        <f>F458</f>
        <v>REVOLUTION BMX SHOP TEAM</v>
      </c>
      <c r="AB458" t="str">
        <f>D458</f>
        <v>Yannick SPRUYT</v>
      </c>
    </row>
    <row r="459" spans="1:28" x14ac:dyDescent="0.25">
      <c r="A459" s="4" t="s">
        <v>65</v>
      </c>
      <c r="B459" s="4">
        <v>47037</v>
      </c>
      <c r="C459" s="4" t="s">
        <v>73</v>
      </c>
      <c r="D459" s="4" t="s">
        <v>189</v>
      </c>
      <c r="E459" s="14">
        <v>36687</v>
      </c>
      <c r="F459" s="4" t="s">
        <v>70</v>
      </c>
      <c r="G459" s="4">
        <v>5</v>
      </c>
      <c r="H459" s="4">
        <v>5</v>
      </c>
      <c r="I459" s="4">
        <v>6</v>
      </c>
      <c r="J459" s="4"/>
      <c r="K459" s="4"/>
      <c r="L459" s="4">
        <v>6</v>
      </c>
      <c r="M459" s="4"/>
      <c r="N459" s="15">
        <v>43562</v>
      </c>
      <c r="O459">
        <f>COUNTIF($W$2:$W$5,W459)</f>
        <v>0</v>
      </c>
      <c r="P459">
        <f>VLOOKUP("M"&amp;TEXT(G459,"0"),Punten!$A$1:$E$37,5,FALSE)</f>
        <v>0</v>
      </c>
      <c r="Q459">
        <f>VLOOKUP("M"&amp;TEXT(H459,"0"),Punten!$A$1:$E$37,5,FALSE)</f>
        <v>0</v>
      </c>
      <c r="R459">
        <f>VLOOKUP("M"&amp;TEXT(I459,"0"),Punten!$A$1:$E$37,5,FALSE)</f>
        <v>0</v>
      </c>
      <c r="S459">
        <f>VLOOKUP("K"&amp;TEXT(M459,"0"),Punten!$A$1:$E$37,5,FALSE)</f>
        <v>0</v>
      </c>
      <c r="T459">
        <f>VLOOKUP("H"&amp;TEXT(L459,"0"),Punten!$A$1:$E$37,5,FALSE)</f>
        <v>0</v>
      </c>
      <c r="U459">
        <f>VLOOKUP("F"&amp;TEXT(M459,"0"),Punten!$A$2:$E$158,5,FALSE)</f>
        <v>0</v>
      </c>
      <c r="V459">
        <f>SUM(P459:U459)</f>
        <v>0</v>
      </c>
      <c r="W459" t="str">
        <f>N459&amp;A459</f>
        <v>43562ME</v>
      </c>
      <c r="X459">
        <f>IF(F458&lt;&gt;F459,1,X458+1)</f>
        <v>4</v>
      </c>
      <c r="Y459" t="str">
        <f>VLOOKUP(A459,Klasses!$A$2:$B$100,2,FALSE)</f>
        <v>Men Elite</v>
      </c>
      <c r="Z459" t="s">
        <v>198</v>
      </c>
      <c r="AA459" t="str">
        <f>F459</f>
        <v>REVOLUTION BMX SHOP TEAM</v>
      </c>
      <c r="AB459" t="str">
        <f>D459</f>
        <v>Yan SLEGERS</v>
      </c>
    </row>
    <row r="460" spans="1:28" x14ac:dyDescent="0.25">
      <c r="A460" s="4" t="s">
        <v>39</v>
      </c>
      <c r="B460" s="4">
        <v>53023</v>
      </c>
      <c r="C460" s="4" t="s">
        <v>161</v>
      </c>
      <c r="D460" s="4" t="s">
        <v>162</v>
      </c>
      <c r="E460" s="14">
        <v>37534</v>
      </c>
      <c r="F460" s="4" t="s">
        <v>150</v>
      </c>
      <c r="G460" s="4">
        <v>4</v>
      </c>
      <c r="H460" s="4">
        <v>4</v>
      </c>
      <c r="I460" s="4">
        <v>2</v>
      </c>
      <c r="J460" s="4"/>
      <c r="K460" s="4"/>
      <c r="L460" s="4">
        <v>4</v>
      </c>
      <c r="M460" s="4">
        <v>5</v>
      </c>
      <c r="N460" s="15">
        <v>43562</v>
      </c>
      <c r="O460">
        <f>COUNTIF($W$2:$W$5,W460)</f>
        <v>0</v>
      </c>
      <c r="P460">
        <f>VLOOKUP("M"&amp;TEXT(G460,"0"),Punten!$A$1:$E$37,5,FALSE)</f>
        <v>0</v>
      </c>
      <c r="Q460">
        <f>VLOOKUP("M"&amp;TEXT(H460,"0"),Punten!$A$1:$E$37,5,FALSE)</f>
        <v>0</v>
      </c>
      <c r="R460">
        <f>VLOOKUP("M"&amp;TEXT(I460,"0"),Punten!$A$1:$E$37,5,FALSE)</f>
        <v>0</v>
      </c>
      <c r="S460">
        <f>VLOOKUP("K"&amp;TEXT(M460,"0"),Punten!$A$1:$E$37,5,FALSE)</f>
        <v>0</v>
      </c>
      <c r="T460">
        <f>VLOOKUP("H"&amp;TEXT(L460,"0"),Punten!$A$1:$E$37,5,FALSE)</f>
        <v>0</v>
      </c>
      <c r="U460">
        <f>VLOOKUP("F"&amp;TEXT(M460,"0"),Punten!$A$2:$E$158,5,FALSE)</f>
        <v>9</v>
      </c>
      <c r="V460">
        <f>SUM(P460:U460)</f>
        <v>9</v>
      </c>
      <c r="W460" t="str">
        <f>N460&amp;A460</f>
        <v>43562B17</v>
      </c>
      <c r="X460">
        <f>IF(F459&lt;&gt;F460,1,X459+1)</f>
        <v>1</v>
      </c>
      <c r="Y460" t="str">
        <f>VLOOKUP(A460,Klasses!$A$2:$B$100,2,FALSE)</f>
        <v>Boys 17/18</v>
      </c>
      <c r="Z460" t="s">
        <v>198</v>
      </c>
      <c r="AA460" t="str">
        <f>F460</f>
        <v>SPEEDCO FACTORY TEAM</v>
      </c>
      <c r="AB460" t="str">
        <f>D460</f>
        <v>Jorrit RUTTEN</v>
      </c>
    </row>
    <row r="461" spans="1:28" x14ac:dyDescent="0.25">
      <c r="A461" s="4" t="s">
        <v>46</v>
      </c>
      <c r="B461" s="4">
        <v>54284</v>
      </c>
      <c r="C461" s="4" t="s">
        <v>97</v>
      </c>
      <c r="D461" s="4" t="s">
        <v>216</v>
      </c>
      <c r="E461" s="14">
        <v>37987</v>
      </c>
      <c r="F461" s="4" t="s">
        <v>150</v>
      </c>
      <c r="G461" s="4">
        <v>5</v>
      </c>
      <c r="H461" s="4">
        <v>2</v>
      </c>
      <c r="I461" s="4">
        <v>6</v>
      </c>
      <c r="J461" s="4"/>
      <c r="K461" s="4"/>
      <c r="L461" s="4"/>
      <c r="M461" s="4">
        <v>7</v>
      </c>
      <c r="N461" s="15">
        <v>43562</v>
      </c>
      <c r="O461">
        <f>COUNTIF($W$2:$W$5,W461)</f>
        <v>0</v>
      </c>
      <c r="P461">
        <f>VLOOKUP("M"&amp;TEXT(G461,"0"),Punten!$A$1:$E$37,5,FALSE)</f>
        <v>0</v>
      </c>
      <c r="Q461">
        <f>VLOOKUP("M"&amp;TEXT(H461,"0"),Punten!$A$1:$E$37,5,FALSE)</f>
        <v>0</v>
      </c>
      <c r="R461">
        <f>VLOOKUP("M"&amp;TEXT(I461,"0"),Punten!$A$1:$E$37,5,FALSE)</f>
        <v>0</v>
      </c>
      <c r="S461">
        <f>VLOOKUP("K"&amp;TEXT(M461,"0"),Punten!$A$1:$E$37,5,FALSE)</f>
        <v>0</v>
      </c>
      <c r="T461">
        <f>VLOOKUP("H"&amp;TEXT(L461,"0"),Punten!$A$1:$E$37,5,FALSE)</f>
        <v>0</v>
      </c>
      <c r="U461">
        <f>VLOOKUP("F"&amp;TEXT(M461,"0"),Punten!$A$2:$E$158,5,FALSE)</f>
        <v>6</v>
      </c>
      <c r="V461">
        <f>SUM(P461:U461)</f>
        <v>6</v>
      </c>
      <c r="W461" t="str">
        <f>N461&amp;A461</f>
        <v>43562G15</v>
      </c>
      <c r="X461">
        <f>IF(F460&lt;&gt;F461,1,X460+1)</f>
        <v>2</v>
      </c>
      <c r="Y461" t="str">
        <f>VLOOKUP(A461,Klasses!$A$2:$B$100,2,FALSE)</f>
        <v>Girls 15+</v>
      </c>
      <c r="Z461" t="s">
        <v>198</v>
      </c>
      <c r="AA461" t="str">
        <f>F461</f>
        <v>SPEEDCO FACTORY TEAM</v>
      </c>
      <c r="AB461" t="str">
        <f>D461</f>
        <v>Julie NICOLAES</v>
      </c>
    </row>
    <row r="462" spans="1:28" x14ac:dyDescent="0.25">
      <c r="A462" s="4" t="s">
        <v>46</v>
      </c>
      <c r="B462" s="4">
        <v>52322</v>
      </c>
      <c r="C462" s="4" t="s">
        <v>94</v>
      </c>
      <c r="D462" s="4" t="s">
        <v>179</v>
      </c>
      <c r="E462" s="14">
        <v>37681</v>
      </c>
      <c r="F462" s="4" t="s">
        <v>150</v>
      </c>
      <c r="G462" s="4">
        <v>3</v>
      </c>
      <c r="H462" s="4">
        <v>8</v>
      </c>
      <c r="I462" s="4">
        <v>4</v>
      </c>
      <c r="J462" s="4"/>
      <c r="K462" s="4"/>
      <c r="L462" s="4"/>
      <c r="M462" s="4"/>
      <c r="N462" s="15">
        <v>43562</v>
      </c>
      <c r="O462">
        <f>COUNTIF($W$2:$W$5,W462)</f>
        <v>0</v>
      </c>
      <c r="P462">
        <f>VLOOKUP("M"&amp;TEXT(G462,"0"),Punten!$A$1:$E$37,5,FALSE)</f>
        <v>0</v>
      </c>
      <c r="Q462">
        <f>VLOOKUP("M"&amp;TEXT(H462,"0"),Punten!$A$1:$E$37,5,FALSE)</f>
        <v>0</v>
      </c>
      <c r="R462">
        <f>VLOOKUP("M"&amp;TEXT(I462,"0"),Punten!$A$1:$E$37,5,FALSE)</f>
        <v>0</v>
      </c>
      <c r="S462">
        <f>VLOOKUP("K"&amp;TEXT(M462,"0"),Punten!$A$1:$E$37,5,FALSE)</f>
        <v>0</v>
      </c>
      <c r="T462">
        <f>VLOOKUP("H"&amp;TEXT(L462,"0"),Punten!$A$1:$E$37,5,FALSE)</f>
        <v>0</v>
      </c>
      <c r="U462">
        <f>VLOOKUP("F"&amp;TEXT(M462,"0"),Punten!$A$2:$E$158,5,FALSE)</f>
        <v>0</v>
      </c>
      <c r="V462">
        <f>SUM(P462:U462)</f>
        <v>0</v>
      </c>
      <c r="W462" t="str">
        <f>N462&amp;A462</f>
        <v>43562G15</v>
      </c>
      <c r="X462">
        <f>IF(F461&lt;&gt;F462,1,X461+1)</f>
        <v>3</v>
      </c>
      <c r="Y462" t="str">
        <f>VLOOKUP(A462,Klasses!$A$2:$B$100,2,FALSE)</f>
        <v>Girls 15+</v>
      </c>
      <c r="Z462" t="s">
        <v>198</v>
      </c>
      <c r="AA462" t="str">
        <f>F462</f>
        <v>SPEEDCO FACTORY TEAM</v>
      </c>
      <c r="AB462" t="str">
        <f>D462</f>
        <v>Zoe SCHAERLAEKEN</v>
      </c>
    </row>
    <row r="463" spans="1:28" x14ac:dyDescent="0.25">
      <c r="A463" s="4" t="s">
        <v>65</v>
      </c>
      <c r="B463" s="4">
        <v>48600</v>
      </c>
      <c r="C463" s="4" t="s">
        <v>177</v>
      </c>
      <c r="D463" s="4" t="s">
        <v>223</v>
      </c>
      <c r="E463" s="14">
        <v>36254</v>
      </c>
      <c r="F463" s="4" t="s">
        <v>150</v>
      </c>
      <c r="G463" s="4">
        <v>2</v>
      </c>
      <c r="H463" s="4">
        <v>10</v>
      </c>
      <c r="I463" s="4">
        <v>9</v>
      </c>
      <c r="J463" s="4"/>
      <c r="K463" s="4"/>
      <c r="L463" s="4"/>
      <c r="M463" s="4"/>
      <c r="N463" s="15">
        <v>43562</v>
      </c>
      <c r="O463">
        <f>COUNTIF($W$2:$W$5,W463)</f>
        <v>0</v>
      </c>
      <c r="P463">
        <f>VLOOKUP("M"&amp;TEXT(G463,"0"),Punten!$A$1:$E$37,5,FALSE)</f>
        <v>0</v>
      </c>
      <c r="Q463">
        <v>0</v>
      </c>
      <c r="R463">
        <v>0</v>
      </c>
      <c r="S463">
        <f>VLOOKUP("K"&amp;TEXT(M463,"0"),Punten!$A$1:$E$37,5,FALSE)</f>
        <v>0</v>
      </c>
      <c r="T463">
        <f>VLOOKUP("H"&amp;TEXT(L463,"0"),Punten!$A$1:$E$37,5,FALSE)</f>
        <v>0</v>
      </c>
      <c r="U463">
        <f>VLOOKUP("F"&amp;TEXT(M463,"0"),Punten!$A$2:$E$158,5,FALSE)</f>
        <v>0</v>
      </c>
      <c r="V463">
        <v>0</v>
      </c>
      <c r="W463" t="str">
        <f>N463&amp;A463</f>
        <v>43562ME</v>
      </c>
      <c r="X463">
        <f>IF(F462&lt;&gt;F463,1,X462+1)</f>
        <v>4</v>
      </c>
      <c r="Y463" t="str">
        <f>VLOOKUP(A463,Klasses!$A$2:$B$100,2,FALSE)</f>
        <v>Men Elite</v>
      </c>
      <c r="Z463" t="s">
        <v>198</v>
      </c>
      <c r="AA463" t="str">
        <f>F463</f>
        <v>SPEEDCO FACTORY TEAM</v>
      </c>
      <c r="AB463" t="str">
        <f>D463</f>
        <v>Marnicq JANSSENS</v>
      </c>
    </row>
    <row r="464" spans="1:28" x14ac:dyDescent="0.25">
      <c r="A464" s="4" t="s">
        <v>65</v>
      </c>
      <c r="B464" s="4">
        <v>53524</v>
      </c>
      <c r="C464" s="4" t="s">
        <v>71</v>
      </c>
      <c r="D464" s="4" t="s">
        <v>193</v>
      </c>
      <c r="E464" s="14">
        <v>36693</v>
      </c>
      <c r="F464" s="4" t="s">
        <v>98</v>
      </c>
      <c r="G464" s="4">
        <v>3</v>
      </c>
      <c r="H464" s="4">
        <v>3</v>
      </c>
      <c r="I464" s="4">
        <v>1</v>
      </c>
      <c r="J464" s="4"/>
      <c r="K464" s="4"/>
      <c r="L464" s="4">
        <v>3</v>
      </c>
      <c r="M464" s="4">
        <v>2</v>
      </c>
      <c r="N464" s="15">
        <v>43562</v>
      </c>
      <c r="O464">
        <f>COUNTIF($W$2:$W$5,W464)</f>
        <v>0</v>
      </c>
      <c r="P464">
        <f>VLOOKUP("M"&amp;TEXT(G464,"0"),Punten!$A$1:$E$37,5,FALSE)</f>
        <v>0</v>
      </c>
      <c r="Q464">
        <f>VLOOKUP("M"&amp;TEXT(H464,"0"),Punten!$A$1:$E$37,5,FALSE)</f>
        <v>0</v>
      </c>
      <c r="R464">
        <f>VLOOKUP("M"&amp;TEXT(I464,"0"),Punten!$A$1:$E$37,5,FALSE)</f>
        <v>0</v>
      </c>
      <c r="S464">
        <f>VLOOKUP("K"&amp;TEXT(M464,"0"),Punten!$A$1:$E$37,5,FALSE)</f>
        <v>0</v>
      </c>
      <c r="T464">
        <f>VLOOKUP("H"&amp;TEXT(L464,"0"),Punten!$A$1:$E$37,5,FALSE)</f>
        <v>0</v>
      </c>
      <c r="U464">
        <f>VLOOKUP("F"&amp;TEXT(M464,"0"),Punten!$A$2:$E$158,5,FALSE)</f>
        <v>16</v>
      </c>
      <c r="V464">
        <f>SUM(P464:U464)</f>
        <v>16</v>
      </c>
      <c r="W464" t="str">
        <f>N464&amp;A464</f>
        <v>43562ME</v>
      </c>
      <c r="X464">
        <f>IF(F463&lt;&gt;F464,1,X463+1)</f>
        <v>1</v>
      </c>
      <c r="Y464" t="str">
        <f>VLOOKUP(A464,Klasses!$A$2:$B$100,2,FALSE)</f>
        <v>Men Elite</v>
      </c>
      <c r="Z464" t="s">
        <v>198</v>
      </c>
      <c r="AA464" t="str">
        <f>F464</f>
        <v>SUPERCROSS BVC BIKES BENELUX</v>
      </c>
      <c r="AB464" t="str">
        <f>D464</f>
        <v>Pieter LEROI</v>
      </c>
    </row>
    <row r="465" spans="1:28" x14ac:dyDescent="0.25">
      <c r="A465" s="4" t="s">
        <v>46</v>
      </c>
      <c r="B465" s="4">
        <v>51328</v>
      </c>
      <c r="C465" s="4" t="s">
        <v>180</v>
      </c>
      <c r="D465" s="4" t="s">
        <v>181</v>
      </c>
      <c r="E465" s="14">
        <v>38064</v>
      </c>
      <c r="F465" s="4" t="s">
        <v>98</v>
      </c>
      <c r="G465" s="4">
        <v>2</v>
      </c>
      <c r="H465" s="4">
        <v>3</v>
      </c>
      <c r="I465" s="4">
        <v>4</v>
      </c>
      <c r="J465" s="4"/>
      <c r="K465" s="4"/>
      <c r="L465" s="4"/>
      <c r="M465" s="4">
        <v>3</v>
      </c>
      <c r="N465" s="15">
        <v>43562</v>
      </c>
      <c r="O465">
        <f>COUNTIF($W$2:$W$5,W465)</f>
        <v>0</v>
      </c>
      <c r="P465">
        <f>VLOOKUP("M"&amp;TEXT(G465,"0"),Punten!$A$1:$E$37,5,FALSE)</f>
        <v>0</v>
      </c>
      <c r="Q465">
        <f>VLOOKUP("M"&amp;TEXT(H465,"0"),Punten!$A$1:$E$37,5,FALSE)</f>
        <v>0</v>
      </c>
      <c r="R465">
        <f>VLOOKUP("M"&amp;TEXT(I465,"0"),Punten!$A$1:$E$37,5,FALSE)</f>
        <v>0</v>
      </c>
      <c r="S465">
        <f>VLOOKUP("K"&amp;TEXT(M465,"0"),Punten!$A$1:$E$37,5,FALSE)</f>
        <v>0</v>
      </c>
      <c r="T465">
        <f>VLOOKUP("H"&amp;TEXT(L465,"0"),Punten!$A$1:$E$37,5,FALSE)</f>
        <v>0</v>
      </c>
      <c r="U465">
        <f>VLOOKUP("F"&amp;TEXT(M465,"0"),Punten!$A$2:$E$158,5,FALSE)</f>
        <v>13</v>
      </c>
      <c r="V465">
        <f>SUM(P465:U465)</f>
        <v>13</v>
      </c>
      <c r="W465" t="str">
        <f>N465&amp;A465</f>
        <v>43562G15</v>
      </c>
      <c r="X465">
        <f>IF(F464&lt;&gt;F465,1,X464+1)</f>
        <v>2</v>
      </c>
      <c r="Y465" t="str">
        <f>VLOOKUP(A465,Klasses!$A$2:$B$100,2,FALSE)</f>
        <v>Girls 15+</v>
      </c>
      <c r="Z465" t="s">
        <v>198</v>
      </c>
      <c r="AA465" t="str">
        <f>F465</f>
        <v>SUPERCROSS BVC BIKES BENELUX</v>
      </c>
      <c r="AB465" t="str">
        <f>D465</f>
        <v>Aiko GOMMERS</v>
      </c>
    </row>
    <row r="466" spans="1:28" x14ac:dyDescent="0.25">
      <c r="A466" s="4" t="s">
        <v>40</v>
      </c>
      <c r="B466" s="4">
        <v>48038</v>
      </c>
      <c r="C466" s="4" t="s">
        <v>221</v>
      </c>
      <c r="D466" s="4" t="s">
        <v>222</v>
      </c>
      <c r="E466" s="14">
        <v>38028</v>
      </c>
      <c r="F466" s="4" t="s">
        <v>98</v>
      </c>
      <c r="G466" s="4">
        <v>3</v>
      </c>
      <c r="H466" s="4">
        <v>3</v>
      </c>
      <c r="I466" s="4">
        <v>2</v>
      </c>
      <c r="J466" s="4"/>
      <c r="K466" s="4">
        <v>2</v>
      </c>
      <c r="L466" s="4">
        <v>2</v>
      </c>
      <c r="M466" s="4">
        <v>4</v>
      </c>
      <c r="N466" s="15">
        <v>43562</v>
      </c>
      <c r="O466">
        <f>COUNTIF($W$2:$W$5,W466)</f>
        <v>0</v>
      </c>
      <c r="P466">
        <f>VLOOKUP("M"&amp;TEXT(G466,"0"),Punten!$A$1:$E$37,5,FALSE)</f>
        <v>0</v>
      </c>
      <c r="Q466">
        <f>VLOOKUP("M"&amp;TEXT(H466,"0"),Punten!$A$1:$E$37,5,FALSE)</f>
        <v>0</v>
      </c>
      <c r="R466">
        <f>VLOOKUP("M"&amp;TEXT(I466,"0"),Punten!$A$1:$E$37,5,FALSE)</f>
        <v>0</v>
      </c>
      <c r="S466">
        <f>VLOOKUP("K"&amp;TEXT(M466,"0"),Punten!$A$1:$E$37,5,FALSE)</f>
        <v>0</v>
      </c>
      <c r="T466">
        <f>VLOOKUP("H"&amp;TEXT(L466,"0"),Punten!$A$1:$E$37,5,FALSE)</f>
        <v>0</v>
      </c>
      <c r="U466">
        <f>VLOOKUP("F"&amp;TEXT(M466,"0"),Punten!$A$2:$E$158,5,FALSE)</f>
        <v>11</v>
      </c>
      <c r="V466">
        <f>SUM(P466:U466)</f>
        <v>11</v>
      </c>
      <c r="W466" t="str">
        <f>N466&amp;A466</f>
        <v>43562B15</v>
      </c>
      <c r="X466">
        <f>IF(F465&lt;&gt;F466,1,X465+1)</f>
        <v>3</v>
      </c>
      <c r="Y466" t="str">
        <f>VLOOKUP(A466,Klasses!$A$2:$B$100,2,FALSE)</f>
        <v>Boys 15/16</v>
      </c>
      <c r="Z466" t="s">
        <v>198</v>
      </c>
      <c r="AA466" t="str">
        <f>F466</f>
        <v>SUPERCROSS BVC BIKES BENELUX</v>
      </c>
      <c r="AB466" t="str">
        <f>D466</f>
        <v>Seppe LAENEN</v>
      </c>
    </row>
    <row r="467" spans="1:28" x14ac:dyDescent="0.25">
      <c r="A467" s="4" t="s">
        <v>42</v>
      </c>
      <c r="B467" s="4">
        <v>56553</v>
      </c>
      <c r="C467" s="4" t="s">
        <v>219</v>
      </c>
      <c r="D467" s="4" t="s">
        <v>220</v>
      </c>
      <c r="E467" s="14">
        <v>38882</v>
      </c>
      <c r="F467" s="4" t="s">
        <v>98</v>
      </c>
      <c r="G467" s="4">
        <v>1</v>
      </c>
      <c r="H467" s="4">
        <v>3</v>
      </c>
      <c r="I467" s="4">
        <v>3</v>
      </c>
      <c r="J467" s="4"/>
      <c r="K467" s="4">
        <v>3</v>
      </c>
      <c r="L467" s="4">
        <v>4</v>
      </c>
      <c r="M467" s="4">
        <v>7</v>
      </c>
      <c r="N467" s="15">
        <v>43562</v>
      </c>
      <c r="O467">
        <f>COUNTIF($W$2:$W$5,W467)</f>
        <v>0</v>
      </c>
      <c r="P467">
        <f>VLOOKUP("M"&amp;TEXT(G467,"0"),Punten!$A$1:$E$37,5,FALSE)</f>
        <v>0</v>
      </c>
      <c r="Q467">
        <f>VLOOKUP("M"&amp;TEXT(H467,"0"),Punten!$A$1:$E$37,5,FALSE)</f>
        <v>0</v>
      </c>
      <c r="R467">
        <f>VLOOKUP("M"&amp;TEXT(I467,"0"),Punten!$A$1:$E$37,5,FALSE)</f>
        <v>0</v>
      </c>
      <c r="S467">
        <f>VLOOKUP("K"&amp;TEXT(M467,"0"),Punten!$A$1:$E$37,5,FALSE)</f>
        <v>0</v>
      </c>
      <c r="T467">
        <f>VLOOKUP("H"&amp;TEXT(L467,"0"),Punten!$A$1:$E$37,5,FALSE)</f>
        <v>0</v>
      </c>
      <c r="U467">
        <f>VLOOKUP("F"&amp;TEXT(M467,"0"),Punten!$A$2:$E$158,5,FALSE)</f>
        <v>6</v>
      </c>
      <c r="V467">
        <f>SUM(P467:U467)</f>
        <v>6</v>
      </c>
      <c r="W467" t="str">
        <f>N467&amp;A467</f>
        <v>43562B13</v>
      </c>
      <c r="X467">
        <f>IF(F466&lt;&gt;F467,1,X466+1)</f>
        <v>4</v>
      </c>
      <c r="Y467" t="str">
        <f>VLOOKUP(A467,Klasses!$A$2:$B$100,2,FALSE)</f>
        <v>Boys 13</v>
      </c>
      <c r="Z467" t="s">
        <v>198</v>
      </c>
      <c r="AA467" t="str">
        <f>F467</f>
        <v>SUPERCROSS BVC BIKES BENELUX</v>
      </c>
      <c r="AB467" t="str">
        <f>D467</f>
        <v>Yorgi PICCART</v>
      </c>
    </row>
    <row r="468" spans="1:28" x14ac:dyDescent="0.25">
      <c r="A468" s="4" t="s">
        <v>72</v>
      </c>
      <c r="B468" s="4">
        <v>51582</v>
      </c>
      <c r="C468" s="4" t="s">
        <v>82</v>
      </c>
      <c r="D468" s="4" t="s">
        <v>83</v>
      </c>
      <c r="E468" s="14">
        <v>35340</v>
      </c>
      <c r="F468" s="4" t="s">
        <v>84</v>
      </c>
      <c r="G468" s="4">
        <v>2</v>
      </c>
      <c r="H468" s="4">
        <v>3</v>
      </c>
      <c r="I468" s="4">
        <v>1</v>
      </c>
      <c r="J468" s="4"/>
      <c r="K468" s="4"/>
      <c r="L468" s="4">
        <v>2</v>
      </c>
      <c r="M468" s="4">
        <v>2</v>
      </c>
      <c r="N468" s="15">
        <v>43562</v>
      </c>
      <c r="O468">
        <f>COUNTIF($W$2:$W$5,W468)</f>
        <v>0</v>
      </c>
      <c r="P468">
        <f>VLOOKUP("M"&amp;TEXT(G468,"0"),Punten!$A$1:$E$37,5,FALSE)</f>
        <v>0</v>
      </c>
      <c r="Q468">
        <f>VLOOKUP("M"&amp;TEXT(H468,"0"),Punten!$A$1:$E$37,5,FALSE)</f>
        <v>0</v>
      </c>
      <c r="R468">
        <f>VLOOKUP("M"&amp;TEXT(I468,"0"),Punten!$A$1:$E$37,5,FALSE)</f>
        <v>0</v>
      </c>
      <c r="S468">
        <f>VLOOKUP("K"&amp;TEXT(M468,"0"),Punten!$A$1:$E$37,5,FALSE)</f>
        <v>0</v>
      </c>
      <c r="T468">
        <f>VLOOKUP("H"&amp;TEXT(L468,"0"),Punten!$A$1:$E$37,5,FALSE)</f>
        <v>0</v>
      </c>
      <c r="U468">
        <f>VLOOKUP("F"&amp;TEXT(M468,"0"),Punten!$A$2:$E$158,5,FALSE)</f>
        <v>16</v>
      </c>
      <c r="V468">
        <f>SUM(P468:U468)</f>
        <v>16</v>
      </c>
      <c r="W468" t="str">
        <f>N468&amp;A468</f>
        <v>43562C29</v>
      </c>
      <c r="X468">
        <f>IF(F467&lt;&gt;F468,1,X467+1)</f>
        <v>1</v>
      </c>
      <c r="Y468" t="str">
        <f>VLOOKUP(A468,Klasses!$A$2:$B$100,2,FALSE)</f>
        <v>Cruisers 17-29 jaar</v>
      </c>
      <c r="Z468" t="s">
        <v>198</v>
      </c>
      <c r="AA468" t="str">
        <f>F468</f>
        <v>TARGET BMX TEAM</v>
      </c>
      <c r="AB468" t="str">
        <f>D468</f>
        <v>Jordi VAN BOUCHOUT</v>
      </c>
    </row>
    <row r="469" spans="1:28" x14ac:dyDescent="0.25">
      <c r="A469" s="4" t="s">
        <v>42</v>
      </c>
      <c r="B469" s="4">
        <v>54181</v>
      </c>
      <c r="C469" s="4" t="s">
        <v>138</v>
      </c>
      <c r="D469" s="4" t="s">
        <v>139</v>
      </c>
      <c r="E469" s="14">
        <v>38894</v>
      </c>
      <c r="F469" s="4" t="s">
        <v>84</v>
      </c>
      <c r="G469" s="4">
        <v>3</v>
      </c>
      <c r="H469" s="4">
        <v>1</v>
      </c>
      <c r="I469" s="4">
        <v>1</v>
      </c>
      <c r="J469" s="4"/>
      <c r="K469" s="4">
        <v>1</v>
      </c>
      <c r="L469" s="4">
        <v>1</v>
      </c>
      <c r="M469" s="4">
        <v>4</v>
      </c>
      <c r="N469" s="15">
        <v>43562</v>
      </c>
      <c r="O469">
        <f>COUNTIF($W$2:$W$5,W469)</f>
        <v>0</v>
      </c>
      <c r="P469">
        <f>VLOOKUP("M"&amp;TEXT(G469,"0"),Punten!$A$1:$E$37,5,FALSE)</f>
        <v>0</v>
      </c>
      <c r="Q469">
        <f>VLOOKUP("M"&amp;TEXT(H469,"0"),Punten!$A$1:$E$37,5,FALSE)</f>
        <v>0</v>
      </c>
      <c r="R469">
        <f>VLOOKUP("M"&amp;TEXT(I469,"0"),Punten!$A$1:$E$37,5,FALSE)</f>
        <v>0</v>
      </c>
      <c r="S469">
        <f>VLOOKUP("K"&amp;TEXT(M469,"0"),Punten!$A$1:$E$37,5,FALSE)</f>
        <v>0</v>
      </c>
      <c r="T469">
        <f>VLOOKUP("H"&amp;TEXT(L469,"0"),Punten!$A$1:$E$37,5,FALSE)</f>
        <v>0</v>
      </c>
      <c r="U469">
        <f>VLOOKUP("F"&amp;TEXT(M469,"0"),Punten!$A$2:$E$158,5,FALSE)</f>
        <v>11</v>
      </c>
      <c r="V469">
        <f>SUM(P469:U469)</f>
        <v>11</v>
      </c>
      <c r="W469" t="str">
        <f>N469&amp;A469</f>
        <v>43562B13</v>
      </c>
      <c r="X469">
        <f>IF(F468&lt;&gt;F469,1,X468+1)</f>
        <v>2</v>
      </c>
      <c r="Y469" t="str">
        <f>VLOOKUP(A469,Klasses!$A$2:$B$100,2,FALSE)</f>
        <v>Boys 13</v>
      </c>
      <c r="Z469" t="s">
        <v>198</v>
      </c>
      <c r="AA469" t="str">
        <f>F469</f>
        <v>TARGET BMX TEAM</v>
      </c>
      <c r="AB469" t="str">
        <f>D469</f>
        <v>Ferre T´SEYEN</v>
      </c>
    </row>
    <row r="470" spans="1:28" x14ac:dyDescent="0.25">
      <c r="A470" s="4" t="s">
        <v>38</v>
      </c>
      <c r="B470" s="4">
        <v>51607</v>
      </c>
      <c r="C470" s="4" t="s">
        <v>148</v>
      </c>
      <c r="D470" s="4" t="s">
        <v>166</v>
      </c>
      <c r="E470" s="14">
        <v>33049</v>
      </c>
      <c r="F470" s="4" t="s">
        <v>84</v>
      </c>
      <c r="G470" s="4">
        <v>1</v>
      </c>
      <c r="H470" s="4">
        <v>1</v>
      </c>
      <c r="I470" s="4">
        <v>1</v>
      </c>
      <c r="J470" s="4"/>
      <c r="K470" s="4">
        <v>2</v>
      </c>
      <c r="L470" s="4">
        <v>3</v>
      </c>
      <c r="M470" s="4">
        <v>5</v>
      </c>
      <c r="N470" s="15">
        <v>43562</v>
      </c>
      <c r="O470">
        <f>COUNTIF($W$2:$W$5,W470)</f>
        <v>0</v>
      </c>
      <c r="P470">
        <f>VLOOKUP("M"&amp;TEXT(G470,"0"),Punten!$A$1:$E$37,5,FALSE)</f>
        <v>0</v>
      </c>
      <c r="Q470">
        <f>VLOOKUP("M"&amp;TEXT(H470,"0"),Punten!$A$1:$E$37,5,FALSE)</f>
        <v>0</v>
      </c>
      <c r="R470">
        <f>VLOOKUP("M"&amp;TEXT(I470,"0"),Punten!$A$1:$E$37,5,FALSE)</f>
        <v>0</v>
      </c>
      <c r="S470">
        <f>VLOOKUP("K"&amp;TEXT(M470,"0"),Punten!$A$1:$E$37,5,FALSE)</f>
        <v>0</v>
      </c>
      <c r="T470">
        <f>VLOOKUP("H"&amp;TEXT(L470,"0"),Punten!$A$1:$E$37,5,FALSE)</f>
        <v>0</v>
      </c>
      <c r="U470">
        <f>VLOOKUP("F"&amp;TEXT(M470,"0"),Punten!$A$2:$E$158,5,FALSE)</f>
        <v>9</v>
      </c>
      <c r="V470">
        <f>SUM(P470:U470)</f>
        <v>9</v>
      </c>
      <c r="W470" t="str">
        <f>N470&amp;A470</f>
        <v>43562B19</v>
      </c>
      <c r="X470">
        <f>IF(F469&lt;&gt;F470,1,X469+1)</f>
        <v>3</v>
      </c>
      <c r="Y470" t="str">
        <f>VLOOKUP(A470,Klasses!$A$2:$B$100,2,FALSE)</f>
        <v>Boys 19+</v>
      </c>
      <c r="Z470" t="s">
        <v>198</v>
      </c>
      <c r="AA470" t="str">
        <f>F470</f>
        <v>TARGET BMX TEAM</v>
      </c>
      <c r="AB470" t="str">
        <f>D470</f>
        <v>Roy VAN AKEN</v>
      </c>
    </row>
    <row r="471" spans="1:28" x14ac:dyDescent="0.25">
      <c r="A471" s="4" t="s">
        <v>48</v>
      </c>
      <c r="B471" s="4">
        <v>58049</v>
      </c>
      <c r="C471" s="4" t="s">
        <v>115</v>
      </c>
      <c r="D471" s="4" t="s">
        <v>224</v>
      </c>
      <c r="E471" s="14">
        <v>38262</v>
      </c>
      <c r="F471" s="4" t="s">
        <v>84</v>
      </c>
      <c r="G471" s="4">
        <v>1</v>
      </c>
      <c r="H471" s="4">
        <v>1</v>
      </c>
      <c r="I471" s="4">
        <v>1</v>
      </c>
      <c r="J471" s="4"/>
      <c r="K471" s="4"/>
      <c r="L471" s="4">
        <v>1</v>
      </c>
      <c r="M471" s="4">
        <v>7</v>
      </c>
      <c r="N471" s="15">
        <v>43562</v>
      </c>
      <c r="O471">
        <f>COUNTIF($W$2:$W$5,W471)</f>
        <v>0</v>
      </c>
      <c r="P471">
        <f>VLOOKUP("M"&amp;TEXT(G471,"0"),Punten!$A$1:$E$37,5,FALSE)</f>
        <v>0</v>
      </c>
      <c r="Q471">
        <f>VLOOKUP("M"&amp;TEXT(H471,"0"),Punten!$A$1:$E$37,5,FALSE)</f>
        <v>0</v>
      </c>
      <c r="R471">
        <f>VLOOKUP("M"&amp;TEXT(I471,"0"),Punten!$A$1:$E$37,5,FALSE)</f>
        <v>0</v>
      </c>
      <c r="S471">
        <f>VLOOKUP("K"&amp;TEXT(M471,"0"),Punten!$A$1:$E$37,5,FALSE)</f>
        <v>0</v>
      </c>
      <c r="T471">
        <f>VLOOKUP("H"&amp;TEXT(L471,"0"),Punten!$A$1:$E$37,5,FALSE)</f>
        <v>0</v>
      </c>
      <c r="U471">
        <f>VLOOKUP("F"&amp;TEXT(M471,"0"),Punten!$A$2:$E$158,5,FALSE)</f>
        <v>6</v>
      </c>
      <c r="V471">
        <f>SUM(P471:U471)</f>
        <v>6</v>
      </c>
      <c r="W471" t="str">
        <f>N471&amp;A471</f>
        <v>43562C16</v>
      </c>
      <c r="X471">
        <f>IF(F470&lt;&gt;F471,1,X470+1)</f>
        <v>4</v>
      </c>
      <c r="Y471" t="str">
        <f>VLOOKUP(A471,Klasses!$A$2:$B$100,2,FALSE)</f>
        <v>Cruisers 16 jaar en jonger</v>
      </c>
      <c r="Z471" t="s">
        <v>198</v>
      </c>
      <c r="AA471" t="str">
        <f>F471</f>
        <v>TARGET BMX TEAM</v>
      </c>
      <c r="AB471" t="str">
        <f>D471</f>
        <v>Thomas WILLEMS</v>
      </c>
    </row>
    <row r="472" spans="1:28" x14ac:dyDescent="0.25">
      <c r="A472" s="4" t="s">
        <v>47</v>
      </c>
      <c r="B472" s="4">
        <v>51326</v>
      </c>
      <c r="C472" s="4" t="s">
        <v>212</v>
      </c>
      <c r="D472" s="4" t="s">
        <v>213</v>
      </c>
      <c r="E472" s="14">
        <v>38081</v>
      </c>
      <c r="F472" s="4" t="s">
        <v>116</v>
      </c>
      <c r="G472" s="4">
        <v>2</v>
      </c>
      <c r="H472" s="4">
        <v>1</v>
      </c>
      <c r="I472" s="4">
        <v>1</v>
      </c>
      <c r="J472" s="4"/>
      <c r="K472" s="4"/>
      <c r="L472" s="4">
        <v>2</v>
      </c>
      <c r="M472" s="4">
        <v>2</v>
      </c>
      <c r="N472" s="15">
        <v>43562</v>
      </c>
      <c r="O472">
        <f>COUNTIF($W$2:$W$5,W472)</f>
        <v>0</v>
      </c>
      <c r="P472">
        <f>VLOOKUP("M"&amp;TEXT(G472,"0"),Punten!$A$1:$E$37,5,FALSE)</f>
        <v>0</v>
      </c>
      <c r="Q472">
        <f>VLOOKUP("M"&amp;TEXT(H472,"0"),Punten!$A$1:$E$37,5,FALSE)</f>
        <v>0</v>
      </c>
      <c r="R472">
        <f>VLOOKUP("M"&amp;TEXT(I472,"0"),Punten!$A$1:$E$37,5,FALSE)</f>
        <v>0</v>
      </c>
      <c r="S472">
        <f>VLOOKUP("K"&amp;TEXT(M472,"0"),Punten!$A$1:$E$37,5,FALSE)</f>
        <v>0</v>
      </c>
      <c r="T472">
        <f>VLOOKUP("H"&amp;TEXT(L472,"0"),Punten!$A$1:$E$37,5,FALSE)</f>
        <v>0</v>
      </c>
      <c r="U472">
        <f>VLOOKUP("F"&amp;TEXT(M472,"0"),Punten!$A$2:$E$158,5,FALSE)</f>
        <v>16</v>
      </c>
      <c r="V472">
        <f>SUM(P472:U472)</f>
        <v>16</v>
      </c>
      <c r="W472" t="str">
        <f>N472&amp;A472</f>
        <v>43562D05</v>
      </c>
      <c r="X472">
        <f>IF(F471&lt;&gt;F472,1,X471+1)</f>
        <v>1</v>
      </c>
      <c r="Y472" t="str">
        <f>VLOOKUP(A472,Klasses!$A$2:$B$100,2,FALSE)</f>
        <v>Dames Cruisers</v>
      </c>
      <c r="Z472" t="s">
        <v>198</v>
      </c>
      <c r="AA472" t="str">
        <f>F472</f>
        <v>TEAM RIFT BMX BELGIUM</v>
      </c>
      <c r="AB472" t="str">
        <f>D472</f>
        <v>Zoë WOLFS</v>
      </c>
    </row>
    <row r="473" spans="1:28" x14ac:dyDescent="0.25">
      <c r="A473" s="4" t="s">
        <v>44</v>
      </c>
      <c r="B473" s="4">
        <v>51325</v>
      </c>
      <c r="C473" s="4" t="s">
        <v>100</v>
      </c>
      <c r="D473" s="4" t="s">
        <v>170</v>
      </c>
      <c r="E473" s="14">
        <v>39435</v>
      </c>
      <c r="F473" s="4" t="s">
        <v>116</v>
      </c>
      <c r="G473" s="4">
        <v>3</v>
      </c>
      <c r="H473" s="4">
        <v>2</v>
      </c>
      <c r="I473" s="4">
        <v>1</v>
      </c>
      <c r="J473" s="4"/>
      <c r="K473" s="4"/>
      <c r="L473" s="4">
        <v>2</v>
      </c>
      <c r="M473" s="4">
        <v>4</v>
      </c>
      <c r="N473" s="15">
        <v>43562</v>
      </c>
      <c r="O473">
        <f>COUNTIF($W$2:$W$5,W473)</f>
        <v>0</v>
      </c>
      <c r="P473">
        <f>VLOOKUP("M"&amp;TEXT(G473,"0"),Punten!$A$1:$E$37,5,FALSE)</f>
        <v>0</v>
      </c>
      <c r="Q473">
        <f>VLOOKUP("M"&amp;TEXT(H473,"0"),Punten!$A$1:$E$37,5,FALSE)</f>
        <v>0</v>
      </c>
      <c r="R473">
        <f>VLOOKUP("M"&amp;TEXT(I473,"0"),Punten!$A$1:$E$37,5,FALSE)</f>
        <v>0</v>
      </c>
      <c r="S473">
        <f>VLOOKUP("K"&amp;TEXT(M473,"0"),Punten!$A$1:$E$37,5,FALSE)</f>
        <v>0</v>
      </c>
      <c r="T473">
        <f>VLOOKUP("H"&amp;TEXT(L473,"0"),Punten!$A$1:$E$37,5,FALSE)</f>
        <v>0</v>
      </c>
      <c r="U473">
        <f>VLOOKUP("F"&amp;TEXT(M473,"0"),Punten!$A$2:$E$158,5,FALSE)</f>
        <v>11</v>
      </c>
      <c r="V473">
        <f>SUM(P473:U473)</f>
        <v>11</v>
      </c>
      <c r="W473" t="str">
        <f>N473&amp;A473</f>
        <v>43562G11</v>
      </c>
      <c r="X473">
        <f>IF(F472&lt;&gt;F473,1,X472+1)</f>
        <v>2</v>
      </c>
      <c r="Y473" t="str">
        <f>VLOOKUP(A473,Klasses!$A$2:$B$100,2,FALSE)</f>
        <v>Girls 11/12</v>
      </c>
      <c r="Z473" t="s">
        <v>198</v>
      </c>
      <c r="AA473" t="str">
        <f>F473</f>
        <v>TEAM RIFT BMX BELGIUM</v>
      </c>
      <c r="AB473" t="str">
        <f>D473</f>
        <v>Lore WOLFS</v>
      </c>
    </row>
    <row r="474" spans="1:28" x14ac:dyDescent="0.25">
      <c r="A474" s="4" t="s">
        <v>42</v>
      </c>
      <c r="B474" s="4">
        <v>55051</v>
      </c>
      <c r="C474" s="4" t="s">
        <v>102</v>
      </c>
      <c r="D474" s="4" t="s">
        <v>129</v>
      </c>
      <c r="E474" s="14">
        <v>38747</v>
      </c>
      <c r="F474" s="4" t="s">
        <v>116</v>
      </c>
      <c r="G474" s="4">
        <v>5</v>
      </c>
      <c r="H474" s="4">
        <v>3</v>
      </c>
      <c r="I474" s="4">
        <v>3</v>
      </c>
      <c r="J474" s="4"/>
      <c r="K474" s="4">
        <v>4</v>
      </c>
      <c r="L474" s="4">
        <v>8</v>
      </c>
      <c r="M474" s="4"/>
      <c r="N474" s="15">
        <v>43562</v>
      </c>
      <c r="O474">
        <f>COUNTIF($W$2:$W$5,W474)</f>
        <v>0</v>
      </c>
      <c r="P474">
        <f>VLOOKUP("M"&amp;TEXT(G474,"0"),Punten!$A$1:$E$37,5,FALSE)</f>
        <v>0</v>
      </c>
      <c r="Q474">
        <f>VLOOKUP("M"&amp;TEXT(H474,"0"),Punten!$A$1:$E$37,5,FALSE)</f>
        <v>0</v>
      </c>
      <c r="R474">
        <f>VLOOKUP("M"&amp;TEXT(I474,"0"),Punten!$A$1:$E$37,5,FALSE)</f>
        <v>0</v>
      </c>
      <c r="S474">
        <f>VLOOKUP("K"&amp;TEXT(M474,"0"),Punten!$A$1:$E$37,5,FALSE)</f>
        <v>0</v>
      </c>
      <c r="T474">
        <f>VLOOKUP("H"&amp;TEXT(L474,"0"),Punten!$A$1:$E$37,5,FALSE)</f>
        <v>0</v>
      </c>
      <c r="U474">
        <f>VLOOKUP("F"&amp;TEXT(M474,"0"),Punten!$A$2:$E$158,5,FALSE)</f>
        <v>0</v>
      </c>
      <c r="V474">
        <f>SUM(P474:U474)</f>
        <v>0</v>
      </c>
      <c r="W474" t="str">
        <f>N474&amp;A474</f>
        <v>43562B13</v>
      </c>
      <c r="X474">
        <f>IF(F473&lt;&gt;F474,1,X473+1)</f>
        <v>3</v>
      </c>
      <c r="Y474" t="str">
        <f>VLOOKUP(A474,Klasses!$A$2:$B$100,2,FALSE)</f>
        <v>Boys 13</v>
      </c>
      <c r="Z474" t="s">
        <v>198</v>
      </c>
      <c r="AA474" t="str">
        <f>F474</f>
        <v>TEAM RIFT BMX BELGIUM</v>
      </c>
      <c r="AB474" t="str">
        <f>D474</f>
        <v>Scott VERHOEVEN</v>
      </c>
    </row>
    <row r="475" spans="1:28" x14ac:dyDescent="0.25">
      <c r="A475" s="4" t="s">
        <v>41</v>
      </c>
      <c r="B475" s="4">
        <v>53025</v>
      </c>
      <c r="C475" s="4" t="s">
        <v>74</v>
      </c>
      <c r="D475" s="4" t="s">
        <v>143</v>
      </c>
      <c r="E475" s="14">
        <v>38380</v>
      </c>
      <c r="F475" s="4" t="s">
        <v>116</v>
      </c>
      <c r="G475" s="4">
        <v>1</v>
      </c>
      <c r="H475" s="4">
        <v>2</v>
      </c>
      <c r="I475" s="4">
        <v>1</v>
      </c>
      <c r="J475" s="4"/>
      <c r="K475" s="4">
        <v>1</v>
      </c>
      <c r="L475" s="4">
        <v>5</v>
      </c>
      <c r="M475" s="4"/>
      <c r="N475" s="15">
        <v>43562</v>
      </c>
      <c r="O475">
        <f>COUNTIF($W$2:$W$5,W475)</f>
        <v>0</v>
      </c>
      <c r="P475">
        <f>VLOOKUP("M"&amp;TEXT(G475,"0"),Punten!$A$1:$E$37,5,FALSE)</f>
        <v>0</v>
      </c>
      <c r="Q475">
        <f>VLOOKUP("M"&amp;TEXT(H475,"0"),Punten!$A$1:$E$37,5,FALSE)</f>
        <v>0</v>
      </c>
      <c r="R475">
        <f>VLOOKUP("M"&amp;TEXT(I475,"0"),Punten!$A$1:$E$37,5,FALSE)</f>
        <v>0</v>
      </c>
      <c r="S475">
        <f>VLOOKUP("K"&amp;TEXT(M475,"0"),Punten!$A$1:$E$37,5,FALSE)</f>
        <v>0</v>
      </c>
      <c r="T475">
        <f>VLOOKUP("H"&amp;TEXT(L475,"0"),Punten!$A$1:$E$37,5,FALSE)</f>
        <v>0</v>
      </c>
      <c r="U475">
        <f>VLOOKUP("F"&amp;TEXT(M475,"0"),Punten!$A$2:$E$158,5,FALSE)</f>
        <v>0</v>
      </c>
      <c r="V475">
        <f>SUM(P475:U475)</f>
        <v>0</v>
      </c>
      <c r="W475" t="str">
        <f>N475&amp;A475</f>
        <v>43562B14</v>
      </c>
      <c r="X475">
        <f>IF(F474&lt;&gt;F475,1,X474+1)</f>
        <v>4</v>
      </c>
      <c r="Y475" t="str">
        <f>VLOOKUP(A475,Klasses!$A$2:$B$100,2,FALSE)</f>
        <v>Boys 14</v>
      </c>
      <c r="Z475" t="s">
        <v>198</v>
      </c>
      <c r="AA475" t="str">
        <f>F475</f>
        <v>TEAM RIFT BMX BELGIUM</v>
      </c>
      <c r="AB475" t="str">
        <f>D475</f>
        <v>Tjörven MERTENS</v>
      </c>
    </row>
    <row r="476" spans="1:28" x14ac:dyDescent="0.25">
      <c r="A476" s="4" t="s">
        <v>43</v>
      </c>
      <c r="B476" s="4">
        <v>52325</v>
      </c>
      <c r="C476" s="4" t="s">
        <v>115</v>
      </c>
      <c r="D476" s="4" t="s">
        <v>119</v>
      </c>
      <c r="E476" s="14">
        <v>39235</v>
      </c>
      <c r="F476" s="4" t="s">
        <v>120</v>
      </c>
      <c r="G476" s="4">
        <v>1</v>
      </c>
      <c r="H476" s="4">
        <v>1</v>
      </c>
      <c r="I476" s="4">
        <v>1</v>
      </c>
      <c r="J476" s="4"/>
      <c r="K476" s="4">
        <v>1</v>
      </c>
      <c r="L476" s="4">
        <v>1</v>
      </c>
      <c r="M476" s="4">
        <v>2</v>
      </c>
      <c r="N476" s="15">
        <v>43548</v>
      </c>
      <c r="O476">
        <f>COUNTIF($W$2:$W$5,W476)</f>
        <v>0</v>
      </c>
      <c r="P476">
        <f>VLOOKUP("M"&amp;TEXT(G476,"0"),Punten!$A$1:$E$37,5,FALSE)</f>
        <v>0</v>
      </c>
      <c r="Q476">
        <f>VLOOKUP("M"&amp;TEXT(H476,"0"),Punten!$A$1:$E$37,5,FALSE)</f>
        <v>0</v>
      </c>
      <c r="R476">
        <f>VLOOKUP("M"&amp;TEXT(I476,"0"),Punten!$A$1:$E$37,5,FALSE)</f>
        <v>0</v>
      </c>
      <c r="S476">
        <f>VLOOKUP("K"&amp;TEXT(M476,"0"),Punten!$A$1:$E$37,5,FALSE)</f>
        <v>0</v>
      </c>
      <c r="T476">
        <f>VLOOKUP("H"&amp;TEXT(L476,"0"),Punten!$A$1:$E$37,5,FALSE)</f>
        <v>0</v>
      </c>
      <c r="U476">
        <f>VLOOKUP("F"&amp;TEXT(M476,"0"),Punten!$A$2:$E$158,5,FALSE)</f>
        <v>16</v>
      </c>
      <c r="V476">
        <f>SUM(P476:U476)</f>
        <v>16</v>
      </c>
      <c r="W476" t="str">
        <f>N476&amp;A476</f>
        <v>43548B12</v>
      </c>
      <c r="X476">
        <f>IF(F475&lt;&gt;F476,1,X475+1)</f>
        <v>1</v>
      </c>
      <c r="Y476" t="str">
        <f>VLOOKUP(A476,Klasses!$A$2:$B$100,2,FALSE)</f>
        <v>Boys 12</v>
      </c>
      <c r="Z476" t="s">
        <v>198</v>
      </c>
      <c r="AA476" t="str">
        <f>F476</f>
        <v>2B RACING TEAM</v>
      </c>
      <c r="AB476" t="str">
        <f>D476</f>
        <v>Dries BROUNS</v>
      </c>
    </row>
    <row r="477" spans="1:28" x14ac:dyDescent="0.25">
      <c r="A477" s="4" t="s">
        <v>41</v>
      </c>
      <c r="B477" s="4">
        <v>52323</v>
      </c>
      <c r="C477" s="4" t="s">
        <v>68</v>
      </c>
      <c r="D477" s="4" t="s">
        <v>144</v>
      </c>
      <c r="E477" s="14">
        <v>38353</v>
      </c>
      <c r="F477" s="4" t="s">
        <v>120</v>
      </c>
      <c r="G477" s="4">
        <v>1</v>
      </c>
      <c r="H477" s="4">
        <v>1</v>
      </c>
      <c r="I477" s="4">
        <v>1</v>
      </c>
      <c r="J477" s="4"/>
      <c r="K477" s="4">
        <v>1</v>
      </c>
      <c r="L477" s="4">
        <v>3</v>
      </c>
      <c r="M477" s="4">
        <v>3</v>
      </c>
      <c r="N477" s="15">
        <v>43548</v>
      </c>
      <c r="O477">
        <f>COUNTIF($W$2:$W$5,W477)</f>
        <v>0</v>
      </c>
      <c r="P477">
        <f>VLOOKUP("M"&amp;TEXT(G477,"0"),Punten!$A$1:$E$37,5,FALSE)</f>
        <v>0</v>
      </c>
      <c r="Q477">
        <f>VLOOKUP("M"&amp;TEXT(H477,"0"),Punten!$A$1:$E$37,5,FALSE)</f>
        <v>0</v>
      </c>
      <c r="R477">
        <f>VLOOKUP("M"&amp;TEXT(I477,"0"),Punten!$A$1:$E$37,5,FALSE)</f>
        <v>0</v>
      </c>
      <c r="S477">
        <f>VLOOKUP("K"&amp;TEXT(M477,"0"),Punten!$A$1:$E$37,5,FALSE)</f>
        <v>0</v>
      </c>
      <c r="T477">
        <f>VLOOKUP("H"&amp;TEXT(L477,"0"),Punten!$A$1:$E$37,5,FALSE)</f>
        <v>0</v>
      </c>
      <c r="U477">
        <f>VLOOKUP("F"&amp;TEXT(M477,"0"),Punten!$A$2:$E$158,5,FALSE)</f>
        <v>13</v>
      </c>
      <c r="V477">
        <f>SUM(P477:U477)</f>
        <v>13</v>
      </c>
      <c r="W477" t="str">
        <f>N477&amp;A477</f>
        <v>43548B14</v>
      </c>
      <c r="X477">
        <f>IF(F476&lt;&gt;F477,1,X476+1)</f>
        <v>2</v>
      </c>
      <c r="Y477" t="str">
        <f>VLOOKUP(A477,Klasses!$A$2:$B$100,2,FALSE)</f>
        <v>Boys 14</v>
      </c>
      <c r="Z477" t="s">
        <v>198</v>
      </c>
      <c r="AA477" t="str">
        <f>F477</f>
        <v>2B RACING TEAM</v>
      </c>
      <c r="AB477" t="str">
        <f>D477</f>
        <v>Dieter BROUNS</v>
      </c>
    </row>
    <row r="478" spans="1:28" x14ac:dyDescent="0.25">
      <c r="A478" s="4" t="s">
        <v>38</v>
      </c>
      <c r="B478" s="4">
        <v>45670</v>
      </c>
      <c r="C478" s="4" t="s">
        <v>93</v>
      </c>
      <c r="D478" s="4" t="s">
        <v>167</v>
      </c>
      <c r="E478" s="14">
        <v>36529</v>
      </c>
      <c r="F478" s="4" t="s">
        <v>120</v>
      </c>
      <c r="G478" s="4">
        <v>2</v>
      </c>
      <c r="H478" s="4">
        <v>1</v>
      </c>
      <c r="I478" s="4">
        <v>2</v>
      </c>
      <c r="J478" s="4"/>
      <c r="K478" s="4">
        <v>3</v>
      </c>
      <c r="L478" s="4">
        <v>1</v>
      </c>
      <c r="M478" s="4">
        <v>7</v>
      </c>
      <c r="N478" s="15">
        <v>43548</v>
      </c>
      <c r="O478">
        <f>COUNTIF($W$2:$W$5,W478)</f>
        <v>0</v>
      </c>
      <c r="P478">
        <f>VLOOKUP("M"&amp;TEXT(G478,"0"),Punten!$A$1:$E$37,5,FALSE)</f>
        <v>0</v>
      </c>
      <c r="Q478">
        <f>VLOOKUP("M"&amp;TEXT(H478,"0"),Punten!$A$1:$E$37,5,FALSE)</f>
        <v>0</v>
      </c>
      <c r="R478">
        <f>VLOOKUP("M"&amp;TEXT(I478,"0"),Punten!$A$1:$E$37,5,FALSE)</f>
        <v>0</v>
      </c>
      <c r="S478">
        <f>VLOOKUP("K"&amp;TEXT(M478,"0"),Punten!$A$1:$E$37,5,FALSE)</f>
        <v>0</v>
      </c>
      <c r="T478">
        <f>VLOOKUP("H"&amp;TEXT(L478,"0"),Punten!$A$1:$E$37,5,FALSE)</f>
        <v>0</v>
      </c>
      <c r="U478">
        <f>VLOOKUP("F"&amp;TEXT(M478,"0"),Punten!$A$2:$E$158,5,FALSE)</f>
        <v>6</v>
      </c>
      <c r="V478">
        <f>SUM(P478:U478)</f>
        <v>6</v>
      </c>
      <c r="W478" t="str">
        <f>N478&amp;A478</f>
        <v>43548B19</v>
      </c>
      <c r="X478">
        <f>IF(F477&lt;&gt;F478,1,X477+1)</f>
        <v>3</v>
      </c>
      <c r="Y478" t="str">
        <f>VLOOKUP(A478,Klasses!$A$2:$B$100,2,FALSE)</f>
        <v>Boys 19+</v>
      </c>
      <c r="Z478" t="s">
        <v>198</v>
      </c>
      <c r="AA478" t="str">
        <f>F478</f>
        <v>2B RACING TEAM</v>
      </c>
      <c r="AB478" t="str">
        <f>D478</f>
        <v>Maarten VERHOEVEN</v>
      </c>
    </row>
    <row r="479" spans="1:28" x14ac:dyDescent="0.25">
      <c r="A479" s="4" t="s">
        <v>42</v>
      </c>
      <c r="B479" s="4">
        <v>45765</v>
      </c>
      <c r="C479" s="4" t="s">
        <v>126</v>
      </c>
      <c r="D479" s="4" t="s">
        <v>127</v>
      </c>
      <c r="E479" s="14">
        <v>38825</v>
      </c>
      <c r="F479" s="4" t="s">
        <v>120</v>
      </c>
      <c r="G479" s="4">
        <v>2</v>
      </c>
      <c r="H479" s="4">
        <v>3</v>
      </c>
      <c r="I479" s="4">
        <v>2</v>
      </c>
      <c r="J479" s="4"/>
      <c r="K479" s="4">
        <v>2</v>
      </c>
      <c r="L479" s="4">
        <v>6</v>
      </c>
      <c r="M479" s="4"/>
      <c r="N479" s="15">
        <v>43548</v>
      </c>
      <c r="O479">
        <f>COUNTIF($W$2:$W$5,W479)</f>
        <v>0</v>
      </c>
      <c r="P479">
        <f>VLOOKUP("M"&amp;TEXT(G479,"0"),Punten!$A$1:$E$37,5,FALSE)</f>
        <v>0</v>
      </c>
      <c r="Q479">
        <f>VLOOKUP("M"&amp;TEXT(H479,"0"),Punten!$A$1:$E$37,5,FALSE)</f>
        <v>0</v>
      </c>
      <c r="R479">
        <f>VLOOKUP("M"&amp;TEXT(I479,"0"),Punten!$A$1:$E$37,5,FALSE)</f>
        <v>0</v>
      </c>
      <c r="S479">
        <f>VLOOKUP("K"&amp;TEXT(M479,"0"),Punten!$A$1:$E$37,5,FALSE)</f>
        <v>0</v>
      </c>
      <c r="T479">
        <f>VLOOKUP("H"&amp;TEXT(L479,"0"),Punten!$A$1:$E$37,5,FALSE)</f>
        <v>0</v>
      </c>
      <c r="U479">
        <f>VLOOKUP("F"&amp;TEXT(M479,"0"),Punten!$A$2:$E$158,5,FALSE)</f>
        <v>0</v>
      </c>
      <c r="V479">
        <f>SUM(P479:U479)</f>
        <v>0</v>
      </c>
      <c r="W479" t="str">
        <f>N479&amp;A479</f>
        <v>43548B13</v>
      </c>
      <c r="X479">
        <f>IF(F478&lt;&gt;F479,1,X478+1)</f>
        <v>4</v>
      </c>
      <c r="Y479" t="str">
        <f>VLOOKUP(A479,Klasses!$A$2:$B$100,2,FALSE)</f>
        <v>Boys 13</v>
      </c>
      <c r="Z479" t="s">
        <v>198</v>
      </c>
      <c r="AA479" t="str">
        <f>F479</f>
        <v>2B RACING TEAM</v>
      </c>
      <c r="AB479" t="str">
        <f>D479</f>
        <v>Stef LIPPENS</v>
      </c>
    </row>
    <row r="480" spans="1:28" x14ac:dyDescent="0.25">
      <c r="A480" s="4" t="s">
        <v>42</v>
      </c>
      <c r="B480" s="4">
        <v>45679</v>
      </c>
      <c r="C480" s="4" t="s">
        <v>107</v>
      </c>
      <c r="D480" s="4" t="s">
        <v>140</v>
      </c>
      <c r="E480" s="14">
        <v>38866</v>
      </c>
      <c r="F480" s="4" t="s">
        <v>118</v>
      </c>
      <c r="G480" s="4">
        <v>1</v>
      </c>
      <c r="H480" s="4">
        <v>4</v>
      </c>
      <c r="I480" s="4">
        <v>1</v>
      </c>
      <c r="J480" s="4"/>
      <c r="K480" s="4">
        <v>2</v>
      </c>
      <c r="L480" s="4">
        <v>2</v>
      </c>
      <c r="M480" s="4">
        <v>3</v>
      </c>
      <c r="N480" s="15">
        <v>43548</v>
      </c>
      <c r="O480">
        <f>COUNTIF($W$2:$W$5,W480)</f>
        <v>0</v>
      </c>
      <c r="P480">
        <f>VLOOKUP("M"&amp;TEXT(G480,"0"),Punten!$A$1:$E$37,5,FALSE)</f>
        <v>0</v>
      </c>
      <c r="Q480">
        <f>VLOOKUP("M"&amp;TEXT(H480,"0"),Punten!$A$1:$E$37,5,FALSE)</f>
        <v>0</v>
      </c>
      <c r="R480">
        <f>VLOOKUP("M"&amp;TEXT(I480,"0"),Punten!$A$1:$E$37,5,FALSE)</f>
        <v>0</v>
      </c>
      <c r="S480">
        <f>VLOOKUP("K"&amp;TEXT(M480,"0"),Punten!$A$1:$E$37,5,FALSE)</f>
        <v>0</v>
      </c>
      <c r="T480">
        <f>VLOOKUP("H"&amp;TEXT(L480,"0"),Punten!$A$1:$E$37,5,FALSE)</f>
        <v>0</v>
      </c>
      <c r="U480">
        <f>VLOOKUP("F"&amp;TEXT(M480,"0"),Punten!$A$2:$E$158,5,FALSE)</f>
        <v>13</v>
      </c>
      <c r="V480">
        <f>SUM(P480:U480)</f>
        <v>13</v>
      </c>
      <c r="W480" t="str">
        <f>N480&amp;A480</f>
        <v>43548B13</v>
      </c>
      <c r="X480">
        <f>IF(F479&lt;&gt;F480,1,X479+1)</f>
        <v>1</v>
      </c>
      <c r="Y480" t="str">
        <f>VLOOKUP(A480,Klasses!$A$2:$B$100,2,FALSE)</f>
        <v>Boys 13</v>
      </c>
      <c r="Z480" t="s">
        <v>198</v>
      </c>
      <c r="AA480" t="str">
        <f>F480</f>
        <v>BJORN WYNANTS BMX TEAM</v>
      </c>
      <c r="AB480" t="str">
        <f>D480</f>
        <v>Rune ROEFS</v>
      </c>
    </row>
    <row r="481" spans="1:28" x14ac:dyDescent="0.25">
      <c r="A481" s="4" t="s">
        <v>65</v>
      </c>
      <c r="B481" s="4">
        <v>51485</v>
      </c>
      <c r="C481" s="4" t="s">
        <v>188</v>
      </c>
      <c r="D481" s="4" t="s">
        <v>192</v>
      </c>
      <c r="E481" s="14">
        <v>36852</v>
      </c>
      <c r="F481" s="4" t="s">
        <v>118</v>
      </c>
      <c r="G481" s="4">
        <v>2</v>
      </c>
      <c r="H481" s="4">
        <v>1</v>
      </c>
      <c r="I481" s="4">
        <v>1</v>
      </c>
      <c r="J481" s="4"/>
      <c r="K481" s="4"/>
      <c r="L481" s="4">
        <v>2</v>
      </c>
      <c r="M481" s="4">
        <v>3</v>
      </c>
      <c r="N481" s="15">
        <v>43548</v>
      </c>
      <c r="O481">
        <f>COUNTIF($W$2:$W$5,W481)</f>
        <v>0</v>
      </c>
      <c r="P481">
        <f>VLOOKUP("M"&amp;TEXT(G481,"0"),Punten!$A$1:$E$37,5,FALSE)</f>
        <v>0</v>
      </c>
      <c r="Q481">
        <f>VLOOKUP("M"&amp;TEXT(H481,"0"),Punten!$A$1:$E$37,5,FALSE)</f>
        <v>0</v>
      </c>
      <c r="R481">
        <f>VLOOKUP("M"&amp;TEXT(I481,"0"),Punten!$A$1:$E$37,5,FALSE)</f>
        <v>0</v>
      </c>
      <c r="S481">
        <f>VLOOKUP("K"&amp;TEXT(M481,"0"),Punten!$A$1:$E$37,5,FALSE)</f>
        <v>0</v>
      </c>
      <c r="T481">
        <f>VLOOKUP("H"&amp;TEXT(L481,"0"),Punten!$A$1:$E$37,5,FALSE)</f>
        <v>0</v>
      </c>
      <c r="U481">
        <f>VLOOKUP("F"&amp;TEXT(M481,"0"),Punten!$A$2:$E$158,5,FALSE)</f>
        <v>13</v>
      </c>
      <c r="V481">
        <f>SUM(P481:U481)</f>
        <v>13</v>
      </c>
      <c r="W481" t="str">
        <f>N481&amp;A481</f>
        <v>43548ME</v>
      </c>
      <c r="X481">
        <f>IF(F480&lt;&gt;F481,1,X480+1)</f>
        <v>2</v>
      </c>
      <c r="Y481" t="str">
        <f>VLOOKUP(A481,Klasses!$A$2:$B$100,2,FALSE)</f>
        <v>Men Elite</v>
      </c>
      <c r="Z481" t="s">
        <v>198</v>
      </c>
      <c r="AA481" t="str">
        <f>F481</f>
        <v>BJORN WYNANTS BMX TEAM</v>
      </c>
      <c r="AB481" t="str">
        <f>D481</f>
        <v>Mathijn BOGAERT</v>
      </c>
    </row>
    <row r="482" spans="1:28" x14ac:dyDescent="0.25">
      <c r="A482" s="4" t="s">
        <v>41</v>
      </c>
      <c r="B482" s="4">
        <v>48601</v>
      </c>
      <c r="C482" s="4" t="s">
        <v>146</v>
      </c>
      <c r="D482" s="4" t="s">
        <v>147</v>
      </c>
      <c r="E482" s="14">
        <v>38559</v>
      </c>
      <c r="F482" s="4" t="s">
        <v>118</v>
      </c>
      <c r="G482" s="4">
        <v>1</v>
      </c>
      <c r="H482" s="4">
        <v>5</v>
      </c>
      <c r="I482" s="4">
        <v>3</v>
      </c>
      <c r="J482" s="4"/>
      <c r="K482" s="4">
        <v>2</v>
      </c>
      <c r="L482" s="4">
        <v>2</v>
      </c>
      <c r="M482" s="4">
        <v>4</v>
      </c>
      <c r="N482" s="15">
        <v>43548</v>
      </c>
      <c r="O482">
        <f>COUNTIF($W$2:$W$5,W482)</f>
        <v>0</v>
      </c>
      <c r="P482">
        <f>VLOOKUP("M"&amp;TEXT(G482,"0"),Punten!$A$1:$E$37,5,FALSE)</f>
        <v>0</v>
      </c>
      <c r="Q482">
        <f>VLOOKUP("M"&amp;TEXT(H482,"0"),Punten!$A$1:$E$37,5,FALSE)</f>
        <v>0</v>
      </c>
      <c r="R482">
        <f>VLOOKUP("M"&amp;TEXT(I482,"0"),Punten!$A$1:$E$37,5,FALSE)</f>
        <v>0</v>
      </c>
      <c r="S482">
        <f>VLOOKUP("K"&amp;TEXT(M482,"0"),Punten!$A$1:$E$37,5,FALSE)</f>
        <v>0</v>
      </c>
      <c r="T482">
        <f>VLOOKUP("H"&amp;TEXT(L482,"0"),Punten!$A$1:$E$37,5,FALSE)</f>
        <v>0</v>
      </c>
      <c r="U482">
        <f>VLOOKUP("F"&amp;TEXT(M482,"0"),Punten!$A$2:$E$158,5,FALSE)</f>
        <v>11</v>
      </c>
      <c r="V482">
        <f>SUM(P482:U482)</f>
        <v>11</v>
      </c>
      <c r="W482" t="str">
        <f>N482&amp;A482</f>
        <v>43548B14</v>
      </c>
      <c r="X482">
        <f>IF(F481&lt;&gt;F482,1,X481+1)</f>
        <v>3</v>
      </c>
      <c r="Y482" t="str">
        <f>VLOOKUP(A482,Klasses!$A$2:$B$100,2,FALSE)</f>
        <v>Boys 14</v>
      </c>
      <c r="Z482" t="s">
        <v>198</v>
      </c>
      <c r="AA482" t="str">
        <f>F482</f>
        <v>BJORN WYNANTS BMX TEAM</v>
      </c>
      <c r="AB482" t="str">
        <f>D482</f>
        <v>Nathan DE FAUW</v>
      </c>
    </row>
    <row r="483" spans="1:28" x14ac:dyDescent="0.25">
      <c r="A483" s="4" t="s">
        <v>43</v>
      </c>
      <c r="B483" s="4">
        <v>45681</v>
      </c>
      <c r="C483" s="4" t="s">
        <v>203</v>
      </c>
      <c r="D483" s="4" t="s">
        <v>204</v>
      </c>
      <c r="E483" s="14">
        <v>39317</v>
      </c>
      <c r="F483" s="4" t="s">
        <v>118</v>
      </c>
      <c r="G483" s="4">
        <v>2</v>
      </c>
      <c r="H483" s="4">
        <v>2</v>
      </c>
      <c r="I483" s="4">
        <v>1</v>
      </c>
      <c r="J483" s="4"/>
      <c r="K483" s="4">
        <v>2</v>
      </c>
      <c r="L483" s="4">
        <v>3</v>
      </c>
      <c r="M483" s="4">
        <v>5</v>
      </c>
      <c r="N483" s="15">
        <v>43548</v>
      </c>
      <c r="O483">
        <f>COUNTIF($W$2:$W$5,W483)</f>
        <v>0</v>
      </c>
      <c r="P483">
        <f>VLOOKUP("M"&amp;TEXT(G483,"0"),Punten!$A$1:$E$37,5,FALSE)</f>
        <v>0</v>
      </c>
      <c r="Q483">
        <f>VLOOKUP("M"&amp;TEXT(H483,"0"),Punten!$A$1:$E$37,5,FALSE)</f>
        <v>0</v>
      </c>
      <c r="R483">
        <f>VLOOKUP("M"&amp;TEXT(I483,"0"),Punten!$A$1:$E$37,5,FALSE)</f>
        <v>0</v>
      </c>
      <c r="S483">
        <f>VLOOKUP("K"&amp;TEXT(M483,"0"),Punten!$A$1:$E$37,5,FALSE)</f>
        <v>0</v>
      </c>
      <c r="T483">
        <f>VLOOKUP("H"&amp;TEXT(L483,"0"),Punten!$A$1:$E$37,5,FALSE)</f>
        <v>0</v>
      </c>
      <c r="U483">
        <f>VLOOKUP("F"&amp;TEXT(M483,"0"),Punten!$A$2:$E$158,5,FALSE)</f>
        <v>9</v>
      </c>
      <c r="V483">
        <f>SUM(P483:U483)</f>
        <v>9</v>
      </c>
      <c r="W483" t="str">
        <f>N483&amp;A483</f>
        <v>43548B12</v>
      </c>
      <c r="X483">
        <f>IF(F482&lt;&gt;F483,1,X482+1)</f>
        <v>4</v>
      </c>
      <c r="Y483" t="str">
        <f>VLOOKUP(A483,Klasses!$A$2:$B$100,2,FALSE)</f>
        <v>Boys 12</v>
      </c>
      <c r="Z483" t="s">
        <v>198</v>
      </c>
      <c r="AA483" t="str">
        <f>F483</f>
        <v>BJORN WYNANTS BMX TEAM</v>
      </c>
      <c r="AB483" t="str">
        <f>D483</f>
        <v>Rune RAEYMAEKERS</v>
      </c>
    </row>
    <row r="484" spans="1:28" x14ac:dyDescent="0.25">
      <c r="A484" s="4" t="s">
        <v>41</v>
      </c>
      <c r="B484" s="4">
        <v>45810</v>
      </c>
      <c r="C484" s="4" t="s">
        <v>94</v>
      </c>
      <c r="D484" s="4" t="s">
        <v>145</v>
      </c>
      <c r="E484" s="14">
        <v>38429</v>
      </c>
      <c r="F484" s="4" t="s">
        <v>110</v>
      </c>
      <c r="G484" s="4">
        <v>2</v>
      </c>
      <c r="H484" s="4">
        <v>1</v>
      </c>
      <c r="I484" s="4">
        <v>1</v>
      </c>
      <c r="J484" s="4"/>
      <c r="K484" s="4">
        <v>1</v>
      </c>
      <c r="L484" s="4">
        <v>3</v>
      </c>
      <c r="M484" s="4">
        <v>2</v>
      </c>
      <c r="N484" s="15">
        <v>43548</v>
      </c>
      <c r="O484">
        <f>COUNTIF($W$2:$W$5,W484)</f>
        <v>0</v>
      </c>
      <c r="P484">
        <f>VLOOKUP("M"&amp;TEXT(G484,"0"),Punten!$A$1:$E$37,5,FALSE)</f>
        <v>0</v>
      </c>
      <c r="Q484">
        <f>VLOOKUP("M"&amp;TEXT(H484,"0"),Punten!$A$1:$E$37,5,FALSE)</f>
        <v>0</v>
      </c>
      <c r="R484">
        <f>VLOOKUP("M"&amp;TEXT(I484,"0"),Punten!$A$1:$E$37,5,FALSE)</f>
        <v>0</v>
      </c>
      <c r="S484">
        <f>VLOOKUP("K"&amp;TEXT(M484,"0"),Punten!$A$1:$E$37,5,FALSE)</f>
        <v>0</v>
      </c>
      <c r="T484">
        <f>VLOOKUP("H"&amp;TEXT(L484,"0"),Punten!$A$1:$E$37,5,FALSE)</f>
        <v>0</v>
      </c>
      <c r="U484">
        <f>VLOOKUP("F"&amp;TEXT(M484,"0"),Punten!$A$2:$E$158,5,FALSE)</f>
        <v>16</v>
      </c>
      <c r="V484">
        <f>SUM(P484:U484)</f>
        <v>16</v>
      </c>
      <c r="W484" t="str">
        <f>N484&amp;A484</f>
        <v>43548B14</v>
      </c>
      <c r="X484">
        <f>IF(F483&lt;&gt;F484,1,X483+1)</f>
        <v>1</v>
      </c>
      <c r="Y484" t="str">
        <f>VLOOKUP(A484,Klasses!$A$2:$B$100,2,FALSE)</f>
        <v>Boys 14</v>
      </c>
      <c r="Z484" t="s">
        <v>198</v>
      </c>
      <c r="AA484" t="str">
        <f>F484</f>
        <v>BMX TEAM CRUPI BELGIUM</v>
      </c>
      <c r="AB484" t="str">
        <f>D484</f>
        <v>Kjell DE SCHEPPER</v>
      </c>
    </row>
    <row r="485" spans="1:28" x14ac:dyDescent="0.25">
      <c r="A485" s="4" t="s">
        <v>45</v>
      </c>
      <c r="B485" s="4">
        <v>53622</v>
      </c>
      <c r="C485" s="4" t="s">
        <v>82</v>
      </c>
      <c r="D485" s="4" t="s">
        <v>171</v>
      </c>
      <c r="E485" s="14">
        <v>38483</v>
      </c>
      <c r="F485" s="4" t="s">
        <v>110</v>
      </c>
      <c r="G485" s="4">
        <v>2</v>
      </c>
      <c r="H485" s="4">
        <v>2</v>
      </c>
      <c r="I485" s="4">
        <v>4</v>
      </c>
      <c r="J485" s="4"/>
      <c r="K485" s="4"/>
      <c r="L485" s="4"/>
      <c r="M485" s="4">
        <v>2</v>
      </c>
      <c r="N485" s="15">
        <v>43548</v>
      </c>
      <c r="O485">
        <f>COUNTIF($W$2:$W$5,W485)</f>
        <v>0</v>
      </c>
      <c r="P485">
        <f>VLOOKUP("M"&amp;TEXT(G485,"0"),Punten!$A$1:$E$37,5,FALSE)</f>
        <v>0</v>
      </c>
      <c r="Q485">
        <f>VLOOKUP("M"&amp;TEXT(H485,"0"),Punten!$A$1:$E$37,5,FALSE)</f>
        <v>0</v>
      </c>
      <c r="R485">
        <f>VLOOKUP("M"&amp;TEXT(I485,"0"),Punten!$A$1:$E$37,5,FALSE)</f>
        <v>0</v>
      </c>
      <c r="S485">
        <f>VLOOKUP("K"&amp;TEXT(M485,"0"),Punten!$A$1:$E$37,5,FALSE)</f>
        <v>0</v>
      </c>
      <c r="T485">
        <f>VLOOKUP("H"&amp;TEXT(L485,"0"),Punten!$A$1:$E$37,5,FALSE)</f>
        <v>0</v>
      </c>
      <c r="U485">
        <f>VLOOKUP("F"&amp;TEXT(M485,"0"),Punten!$A$2:$E$158,5,FALSE)</f>
        <v>16</v>
      </c>
      <c r="V485">
        <f>SUM(P485:U485)</f>
        <v>16</v>
      </c>
      <c r="W485" t="str">
        <f>N485&amp;A485</f>
        <v>43548G13</v>
      </c>
      <c r="X485">
        <f>IF(F484&lt;&gt;F485,1,X484+1)</f>
        <v>2</v>
      </c>
      <c r="Y485" t="str">
        <f>VLOOKUP(A485,Klasses!$A$2:$B$100,2,FALSE)</f>
        <v>Girls 13/14</v>
      </c>
      <c r="Z485" t="s">
        <v>198</v>
      </c>
      <c r="AA485" t="str">
        <f>F485</f>
        <v>BMX TEAM CRUPI BELGIUM</v>
      </c>
      <c r="AB485" t="str">
        <f>D485</f>
        <v>Aukje BELMANS</v>
      </c>
    </row>
    <row r="486" spans="1:28" x14ac:dyDescent="0.25">
      <c r="A486" s="4" t="s">
        <v>47</v>
      </c>
      <c r="B486" s="4">
        <v>45818</v>
      </c>
      <c r="C486" s="4" t="s">
        <v>111</v>
      </c>
      <c r="D486" s="4" t="s">
        <v>112</v>
      </c>
      <c r="E486" s="14">
        <v>36923</v>
      </c>
      <c r="F486" s="4" t="s">
        <v>110</v>
      </c>
      <c r="G486" s="4">
        <v>3</v>
      </c>
      <c r="H486" s="4">
        <v>4</v>
      </c>
      <c r="I486" s="4">
        <v>4</v>
      </c>
      <c r="J486" s="4"/>
      <c r="K486" s="4"/>
      <c r="L486" s="4">
        <v>3</v>
      </c>
      <c r="M486" s="4">
        <v>8</v>
      </c>
      <c r="N486" s="15">
        <v>43548</v>
      </c>
      <c r="O486">
        <f>COUNTIF($W$2:$W$5,W486)</f>
        <v>0</v>
      </c>
      <c r="P486">
        <f>VLOOKUP("M"&amp;TEXT(G486,"0"),Punten!$A$1:$E$37,5,FALSE)</f>
        <v>0</v>
      </c>
      <c r="Q486">
        <f>VLOOKUP("M"&amp;TEXT(H486,"0"),Punten!$A$1:$E$37,5,FALSE)</f>
        <v>0</v>
      </c>
      <c r="R486">
        <f>VLOOKUP("M"&amp;TEXT(I486,"0"),Punten!$A$1:$E$37,5,FALSE)</f>
        <v>0</v>
      </c>
      <c r="S486">
        <f>VLOOKUP("K"&amp;TEXT(M486,"0"),Punten!$A$1:$E$37,5,FALSE)</f>
        <v>0</v>
      </c>
      <c r="T486">
        <f>VLOOKUP("H"&amp;TEXT(L486,"0"),Punten!$A$1:$E$37,5,FALSE)</f>
        <v>0</v>
      </c>
      <c r="U486">
        <f>VLOOKUP("F"&amp;TEXT(M486,"0"),Punten!$A$2:$E$158,5,FALSE)</f>
        <v>5</v>
      </c>
      <c r="V486">
        <f>SUM(P486:U486)</f>
        <v>5</v>
      </c>
      <c r="W486" t="str">
        <f>N486&amp;A486</f>
        <v>43548D05</v>
      </c>
      <c r="X486">
        <f>IF(F485&lt;&gt;F486,1,X485+1)</f>
        <v>3</v>
      </c>
      <c r="Y486" t="str">
        <f>VLOOKUP(A486,Klasses!$A$2:$B$100,2,FALSE)</f>
        <v>Dames Cruisers</v>
      </c>
      <c r="Z486" t="s">
        <v>198</v>
      </c>
      <c r="AA486" t="str">
        <f>F486</f>
        <v>BMX TEAM CRUPI BELGIUM</v>
      </c>
      <c r="AB486" t="str">
        <f>D486</f>
        <v>Amber WILLEM</v>
      </c>
    </row>
    <row r="487" spans="1:28" x14ac:dyDescent="0.25">
      <c r="A487" s="4" t="s">
        <v>42</v>
      </c>
      <c r="B487" s="4">
        <v>45796</v>
      </c>
      <c r="C487" s="4" t="s">
        <v>207</v>
      </c>
      <c r="D487" s="4" t="s">
        <v>208</v>
      </c>
      <c r="E487" s="14">
        <v>38828</v>
      </c>
      <c r="F487" s="4" t="s">
        <v>110</v>
      </c>
      <c r="G487" s="4">
        <v>3</v>
      </c>
      <c r="H487" s="4">
        <v>3</v>
      </c>
      <c r="I487" s="4">
        <v>5</v>
      </c>
      <c r="J487" s="4"/>
      <c r="K487" s="4">
        <v>4</v>
      </c>
      <c r="L487" s="4">
        <v>8</v>
      </c>
      <c r="M487" s="4"/>
      <c r="N487" s="15">
        <v>43548</v>
      </c>
      <c r="O487">
        <f>COUNTIF($W$2:$W$5,W487)</f>
        <v>0</v>
      </c>
      <c r="P487">
        <f>VLOOKUP("M"&amp;TEXT(G487,"0"),Punten!$A$1:$E$37,5,FALSE)</f>
        <v>0</v>
      </c>
      <c r="Q487">
        <f>VLOOKUP("M"&amp;TEXT(H487,"0"),Punten!$A$1:$E$37,5,FALSE)</f>
        <v>0</v>
      </c>
      <c r="R487">
        <f>VLOOKUP("M"&amp;TEXT(I487,"0"),Punten!$A$1:$E$37,5,FALSE)</f>
        <v>0</v>
      </c>
      <c r="S487">
        <f>VLOOKUP("K"&amp;TEXT(M487,"0"),Punten!$A$1:$E$37,5,FALSE)</f>
        <v>0</v>
      </c>
      <c r="T487">
        <f>VLOOKUP("H"&amp;TEXT(L487,"0"),Punten!$A$1:$E$37,5,FALSE)</f>
        <v>0</v>
      </c>
      <c r="U487">
        <f>VLOOKUP("F"&amp;TEXT(M487,"0"),Punten!$A$2:$E$158,5,FALSE)</f>
        <v>0</v>
      </c>
      <c r="V487">
        <f>SUM(P487:U487)</f>
        <v>0</v>
      </c>
      <c r="W487" t="str">
        <f>N487&amp;A487</f>
        <v>43548B13</v>
      </c>
      <c r="X487">
        <f>IF(F486&lt;&gt;F487,1,X486+1)</f>
        <v>4</v>
      </c>
      <c r="Y487" t="str">
        <f>VLOOKUP(A487,Klasses!$A$2:$B$100,2,FALSE)</f>
        <v>Boys 13</v>
      </c>
      <c r="Z487" t="s">
        <v>198</v>
      </c>
      <c r="AA487" t="str">
        <f>F487</f>
        <v>BMX TEAM CRUPI BELGIUM</v>
      </c>
      <c r="AB487" t="str">
        <f>D487</f>
        <v>Lars VAN STAPPEN</v>
      </c>
    </row>
    <row r="488" spans="1:28" x14ac:dyDescent="0.25">
      <c r="A488" s="4" t="s">
        <v>43</v>
      </c>
      <c r="B488" s="4">
        <v>48035</v>
      </c>
      <c r="C488" s="4" t="s">
        <v>123</v>
      </c>
      <c r="D488" s="4" t="s">
        <v>124</v>
      </c>
      <c r="E488" s="14">
        <v>39214</v>
      </c>
      <c r="F488" s="4" t="s">
        <v>125</v>
      </c>
      <c r="G488" s="4">
        <v>8</v>
      </c>
      <c r="H488" s="4">
        <v>4</v>
      </c>
      <c r="I488" s="4">
        <v>1</v>
      </c>
      <c r="J488" s="4"/>
      <c r="K488" s="4">
        <v>3</v>
      </c>
      <c r="L488" s="4">
        <v>8</v>
      </c>
      <c r="M488" s="4"/>
      <c r="N488" s="15">
        <v>43548</v>
      </c>
      <c r="O488">
        <f>COUNTIF($W$2:$W$5,W488)</f>
        <v>0</v>
      </c>
      <c r="P488">
        <f>VLOOKUP("M"&amp;TEXT(G488,"0"),Punten!$A$1:$E$37,5,FALSE)</f>
        <v>0</v>
      </c>
      <c r="Q488">
        <f>VLOOKUP("M"&amp;TEXT(H488,"0"),Punten!$A$1:$E$37,5,FALSE)</f>
        <v>0</v>
      </c>
      <c r="R488">
        <f>VLOOKUP("M"&amp;TEXT(I488,"0"),Punten!$A$1:$E$37,5,FALSE)</f>
        <v>0</v>
      </c>
      <c r="S488">
        <f>VLOOKUP("K"&amp;TEXT(M488,"0"),Punten!$A$1:$E$37,5,FALSE)</f>
        <v>0</v>
      </c>
      <c r="T488">
        <f>VLOOKUP("H"&amp;TEXT(L488,"0"),Punten!$A$1:$E$37,5,FALSE)</f>
        <v>0</v>
      </c>
      <c r="U488">
        <f>VLOOKUP("F"&amp;TEXT(M488,"0"),Punten!$A$2:$E$158,5,FALSE)</f>
        <v>0</v>
      </c>
      <c r="V488">
        <f>SUM(P488:U488)</f>
        <v>0</v>
      </c>
      <c r="W488" t="str">
        <f>N488&amp;A488</f>
        <v>43548B12</v>
      </c>
      <c r="X488">
        <f>IF(F487&lt;&gt;F488,1,X487+1)</f>
        <v>1</v>
      </c>
      <c r="Y488" t="str">
        <f>VLOOKUP(A488,Klasses!$A$2:$B$100,2,FALSE)</f>
        <v>Boys 12</v>
      </c>
      <c r="Z488" t="s">
        <v>198</v>
      </c>
      <c r="AA488" t="str">
        <f>F488</f>
        <v>BMX TEAM PRO LEGEND BELGIUM</v>
      </c>
      <c r="AB488" t="str">
        <f>D488</f>
        <v>Geoffrey DE WIT</v>
      </c>
    </row>
    <row r="489" spans="1:28" x14ac:dyDescent="0.25">
      <c r="A489" s="4" t="s">
        <v>42</v>
      </c>
      <c r="B489" s="4">
        <v>51012</v>
      </c>
      <c r="C489" s="4" t="s">
        <v>131</v>
      </c>
      <c r="D489" s="4" t="s">
        <v>132</v>
      </c>
      <c r="E489" s="14">
        <v>38869</v>
      </c>
      <c r="F489" s="4" t="s">
        <v>125</v>
      </c>
      <c r="G489" s="4">
        <v>4</v>
      </c>
      <c r="H489" s="4">
        <v>4</v>
      </c>
      <c r="I489" s="4">
        <v>2</v>
      </c>
      <c r="J489" s="4"/>
      <c r="K489" s="4">
        <v>4</v>
      </c>
      <c r="L489" s="4">
        <v>7</v>
      </c>
      <c r="M489" s="4"/>
      <c r="N489" s="15">
        <v>43548</v>
      </c>
      <c r="O489">
        <f>COUNTIF($W$2:$W$5,W489)</f>
        <v>0</v>
      </c>
      <c r="P489">
        <f>VLOOKUP("M"&amp;TEXT(G489,"0"),Punten!$A$1:$E$37,5,FALSE)</f>
        <v>0</v>
      </c>
      <c r="Q489">
        <f>VLOOKUP("M"&amp;TEXT(H489,"0"),Punten!$A$1:$E$37,5,FALSE)</f>
        <v>0</v>
      </c>
      <c r="R489">
        <f>VLOOKUP("M"&amp;TEXT(I489,"0"),Punten!$A$1:$E$37,5,FALSE)</f>
        <v>0</v>
      </c>
      <c r="S489">
        <f>VLOOKUP("K"&amp;TEXT(M489,"0"),Punten!$A$1:$E$37,5,FALSE)</f>
        <v>0</v>
      </c>
      <c r="T489">
        <f>VLOOKUP("H"&amp;TEXT(L489,"0"),Punten!$A$1:$E$37,5,FALSE)</f>
        <v>0</v>
      </c>
      <c r="U489">
        <f>VLOOKUP("F"&amp;TEXT(M489,"0"),Punten!$A$2:$E$158,5,FALSE)</f>
        <v>0</v>
      </c>
      <c r="V489">
        <f>SUM(P489:U489)</f>
        <v>0</v>
      </c>
      <c r="W489" t="str">
        <f>N489&amp;A489</f>
        <v>43548B13</v>
      </c>
      <c r="X489">
        <f>IF(F488&lt;&gt;F489,1,X488+1)</f>
        <v>2</v>
      </c>
      <c r="Y489" t="str">
        <f>VLOOKUP(A489,Klasses!$A$2:$B$100,2,FALSE)</f>
        <v>Boys 13</v>
      </c>
      <c r="Z489" t="s">
        <v>198</v>
      </c>
      <c r="AA489" t="str">
        <f>F489</f>
        <v>BMX TEAM PRO LEGEND BELGIUM</v>
      </c>
      <c r="AB489" t="str">
        <f>D489</f>
        <v>Seppe HERMANS</v>
      </c>
    </row>
    <row r="490" spans="1:28" x14ac:dyDescent="0.25">
      <c r="A490" s="4" t="s">
        <v>42</v>
      </c>
      <c r="B490" s="4">
        <v>51014</v>
      </c>
      <c r="C490" s="4" t="s">
        <v>101</v>
      </c>
      <c r="D490" s="4" t="s">
        <v>128</v>
      </c>
      <c r="E490" s="14">
        <v>38813</v>
      </c>
      <c r="F490" s="4" t="s">
        <v>125</v>
      </c>
      <c r="G490" s="4">
        <v>3</v>
      </c>
      <c r="H490" s="4">
        <v>2</v>
      </c>
      <c r="I490" s="4">
        <v>2</v>
      </c>
      <c r="J490" s="4"/>
      <c r="K490" s="4">
        <v>5</v>
      </c>
      <c r="L490" s="4"/>
      <c r="M490" s="4"/>
      <c r="N490" s="15">
        <v>43548</v>
      </c>
      <c r="O490">
        <f>COUNTIF($W$2:$W$5,W490)</f>
        <v>0</v>
      </c>
      <c r="P490">
        <f>VLOOKUP("M"&amp;TEXT(G490,"0"),Punten!$A$1:$E$37,5,FALSE)</f>
        <v>0</v>
      </c>
      <c r="Q490">
        <f>VLOOKUP("M"&amp;TEXT(H490,"0"),Punten!$A$1:$E$37,5,FALSE)</f>
        <v>0</v>
      </c>
      <c r="R490">
        <f>VLOOKUP("M"&amp;TEXT(I490,"0"),Punten!$A$1:$E$37,5,FALSE)</f>
        <v>0</v>
      </c>
      <c r="S490">
        <f>VLOOKUP("K"&amp;TEXT(M490,"0"),Punten!$A$1:$E$37,5,FALSE)</f>
        <v>0</v>
      </c>
      <c r="T490">
        <f>VLOOKUP("H"&amp;TEXT(L490,"0"),Punten!$A$1:$E$37,5,FALSE)</f>
        <v>0</v>
      </c>
      <c r="U490">
        <f>VLOOKUP("F"&amp;TEXT(M490,"0"),Punten!$A$2:$E$158,5,FALSE)</f>
        <v>0</v>
      </c>
      <c r="V490">
        <f>SUM(P490:U490)</f>
        <v>0</v>
      </c>
      <c r="W490" t="str">
        <f>N490&amp;A490</f>
        <v>43548B13</v>
      </c>
      <c r="X490">
        <f>IF(F489&lt;&gt;F490,1,X489+1)</f>
        <v>3</v>
      </c>
      <c r="Y490" t="str">
        <f>VLOOKUP(A490,Klasses!$A$2:$B$100,2,FALSE)</f>
        <v>Boys 13</v>
      </c>
      <c r="Z490" t="s">
        <v>198</v>
      </c>
      <c r="AA490" t="str">
        <f>F490</f>
        <v>BMX TEAM PRO LEGEND BELGIUM</v>
      </c>
      <c r="AB490" t="str">
        <f>D490</f>
        <v>Mats FOBE</v>
      </c>
    </row>
    <row r="491" spans="1:28" x14ac:dyDescent="0.25">
      <c r="A491" s="4" t="s">
        <v>41</v>
      </c>
      <c r="B491" s="4">
        <v>48044</v>
      </c>
      <c r="C491" s="4" t="s">
        <v>71</v>
      </c>
      <c r="D491" s="4" t="s">
        <v>142</v>
      </c>
      <c r="E491" s="14">
        <v>38697</v>
      </c>
      <c r="F491" s="4" t="s">
        <v>125</v>
      </c>
      <c r="G491" s="4">
        <v>4</v>
      </c>
      <c r="H491" s="4">
        <v>5</v>
      </c>
      <c r="I491" s="4">
        <v>5</v>
      </c>
      <c r="J491" s="4"/>
      <c r="K491" s="4">
        <v>6</v>
      </c>
      <c r="L491" s="4"/>
      <c r="M491" s="4"/>
      <c r="N491" s="15">
        <v>43548</v>
      </c>
      <c r="O491">
        <f>COUNTIF($W$2:$W$5,W491)</f>
        <v>0</v>
      </c>
      <c r="P491">
        <f>VLOOKUP("M"&amp;TEXT(G491,"0"),Punten!$A$1:$E$37,5,FALSE)</f>
        <v>0</v>
      </c>
      <c r="Q491">
        <f>VLOOKUP("M"&amp;TEXT(H491,"0"),Punten!$A$1:$E$37,5,FALSE)</f>
        <v>0</v>
      </c>
      <c r="R491">
        <f>VLOOKUP("M"&amp;TEXT(I491,"0"),Punten!$A$1:$E$37,5,FALSE)</f>
        <v>0</v>
      </c>
      <c r="S491">
        <f>VLOOKUP("K"&amp;TEXT(M491,"0"),Punten!$A$1:$E$37,5,FALSE)</f>
        <v>0</v>
      </c>
      <c r="T491">
        <f>VLOOKUP("H"&amp;TEXT(L491,"0"),Punten!$A$1:$E$37,5,FALSE)</f>
        <v>0</v>
      </c>
      <c r="U491">
        <f>VLOOKUP("F"&amp;TEXT(M491,"0"),Punten!$A$2:$E$158,5,FALSE)</f>
        <v>0</v>
      </c>
      <c r="V491">
        <f>SUM(P491:U491)</f>
        <v>0</v>
      </c>
      <c r="W491" t="str">
        <f>N491&amp;A491</f>
        <v>43548B14</v>
      </c>
      <c r="X491">
        <f>IF(F490&lt;&gt;F491,1,X490+1)</f>
        <v>4</v>
      </c>
      <c r="Y491" t="str">
        <f>VLOOKUP(A491,Klasses!$A$2:$B$100,2,FALSE)</f>
        <v>Boys 14</v>
      </c>
      <c r="Z491" t="s">
        <v>198</v>
      </c>
      <c r="AA491" t="str">
        <f>F491</f>
        <v>BMX TEAM PRO LEGEND BELGIUM</v>
      </c>
      <c r="AB491" t="str">
        <f>D491</f>
        <v>Jens HUYBRECHTS</v>
      </c>
    </row>
    <row r="492" spans="1:28" x14ac:dyDescent="0.25">
      <c r="A492" s="4" t="s">
        <v>72</v>
      </c>
      <c r="B492" s="4">
        <v>45838</v>
      </c>
      <c r="C492" s="4" t="s">
        <v>79</v>
      </c>
      <c r="D492" s="4" t="s">
        <v>80</v>
      </c>
      <c r="E492" s="14">
        <v>36789</v>
      </c>
      <c r="F492" s="4" t="s">
        <v>81</v>
      </c>
      <c r="G492" s="4">
        <v>1</v>
      </c>
      <c r="H492" s="4">
        <v>1</v>
      </c>
      <c r="I492" s="4">
        <v>2</v>
      </c>
      <c r="J492" s="4"/>
      <c r="K492" s="4"/>
      <c r="L492" s="4">
        <v>1</v>
      </c>
      <c r="M492" s="4">
        <v>1</v>
      </c>
      <c r="N492" s="15">
        <v>43548</v>
      </c>
      <c r="O492">
        <f>COUNTIF($W$2:$W$5,W492)</f>
        <v>0</v>
      </c>
      <c r="P492">
        <f>VLOOKUP("M"&amp;TEXT(G492,"0"),Punten!$A$1:$E$37,5,FALSE)</f>
        <v>0</v>
      </c>
      <c r="Q492">
        <f>VLOOKUP("M"&amp;TEXT(H492,"0"),Punten!$A$1:$E$37,5,FALSE)</f>
        <v>0</v>
      </c>
      <c r="R492">
        <f>VLOOKUP("M"&amp;TEXT(I492,"0"),Punten!$A$1:$E$37,5,FALSE)</f>
        <v>0</v>
      </c>
      <c r="S492">
        <f>VLOOKUP("K"&amp;TEXT(M492,"0"),Punten!$A$1:$E$37,5,FALSE)</f>
        <v>0</v>
      </c>
      <c r="T492">
        <f>VLOOKUP("H"&amp;TEXT(L492,"0"),Punten!$A$1:$E$37,5,FALSE)</f>
        <v>0</v>
      </c>
      <c r="U492">
        <f>VLOOKUP("F"&amp;TEXT(M492,"0"),Punten!$A$2:$E$158,5,FALSE)</f>
        <v>20</v>
      </c>
      <c r="V492">
        <f>SUM(P492:U492)</f>
        <v>20</v>
      </c>
      <c r="W492" t="str">
        <f>N492&amp;A492</f>
        <v>43548C29</v>
      </c>
      <c r="X492">
        <f>IF(F491&lt;&gt;F492,1,X491+1)</f>
        <v>1</v>
      </c>
      <c r="Y492" t="str">
        <f>VLOOKUP(A492,Klasses!$A$2:$B$100,2,FALSE)</f>
        <v>Cruisers 17-29 jaar</v>
      </c>
      <c r="Z492" t="s">
        <v>198</v>
      </c>
      <c r="AA492" t="str">
        <f>F492</f>
        <v>BMXEMOTION TEAM</v>
      </c>
      <c r="AB492" t="str">
        <f>D492</f>
        <v>Robbe VERSCHUEREN</v>
      </c>
    </row>
    <row r="493" spans="1:28" x14ac:dyDescent="0.25">
      <c r="A493" s="4" t="s">
        <v>47</v>
      </c>
      <c r="B493" s="4">
        <v>52327</v>
      </c>
      <c r="C493" s="4" t="s">
        <v>79</v>
      </c>
      <c r="D493" s="4" t="s">
        <v>211</v>
      </c>
      <c r="E493" s="14">
        <v>37308</v>
      </c>
      <c r="F493" s="4" t="s">
        <v>81</v>
      </c>
      <c r="G493" s="4">
        <v>2</v>
      </c>
      <c r="H493" s="4">
        <v>1</v>
      </c>
      <c r="I493" s="4">
        <v>3</v>
      </c>
      <c r="J493" s="4"/>
      <c r="K493" s="4"/>
      <c r="L493" s="4">
        <v>3</v>
      </c>
      <c r="M493" s="4">
        <v>4</v>
      </c>
      <c r="N493" s="15">
        <v>43548</v>
      </c>
      <c r="O493">
        <f>COUNTIF($W$2:$W$5,W493)</f>
        <v>0</v>
      </c>
      <c r="P493">
        <f>VLOOKUP("M"&amp;TEXT(G493,"0"),Punten!$A$1:$E$37,5,FALSE)</f>
        <v>0</v>
      </c>
      <c r="Q493">
        <f>VLOOKUP("M"&amp;TEXT(H493,"0"),Punten!$A$1:$E$37,5,FALSE)</f>
        <v>0</v>
      </c>
      <c r="R493">
        <f>VLOOKUP("M"&amp;TEXT(I493,"0"),Punten!$A$1:$E$37,5,FALSE)</f>
        <v>0</v>
      </c>
      <c r="S493">
        <f>VLOOKUP("K"&amp;TEXT(M493,"0"),Punten!$A$1:$E$37,5,FALSE)</f>
        <v>0</v>
      </c>
      <c r="T493">
        <f>VLOOKUP("H"&amp;TEXT(L493,"0"),Punten!$A$1:$E$37,5,FALSE)</f>
        <v>0</v>
      </c>
      <c r="U493">
        <f>VLOOKUP("F"&amp;TEXT(M493,"0"),Punten!$A$2:$E$158,5,FALSE)</f>
        <v>11</v>
      </c>
      <c r="V493">
        <f>SUM(P493:U493)</f>
        <v>11</v>
      </c>
      <c r="W493" t="str">
        <f>N493&amp;A493</f>
        <v>43548D05</v>
      </c>
      <c r="X493">
        <f>IF(F492&lt;&gt;F493,1,X492+1)</f>
        <v>2</v>
      </c>
      <c r="Y493" t="str">
        <f>VLOOKUP(A493,Klasses!$A$2:$B$100,2,FALSE)</f>
        <v>Dames Cruisers</v>
      </c>
      <c r="Z493" t="s">
        <v>198</v>
      </c>
      <c r="AA493" t="str">
        <f>F493</f>
        <v>BMXEMOTION TEAM</v>
      </c>
      <c r="AB493" t="str">
        <f>D493</f>
        <v>Britt BAETENS</v>
      </c>
    </row>
    <row r="494" spans="1:28" x14ac:dyDescent="0.25">
      <c r="A494" s="4" t="s">
        <v>40</v>
      </c>
      <c r="B494" s="4">
        <v>45786</v>
      </c>
      <c r="C494" s="4" t="s">
        <v>156</v>
      </c>
      <c r="D494" s="4" t="s">
        <v>157</v>
      </c>
      <c r="E494" s="14">
        <v>37908</v>
      </c>
      <c r="F494" s="16" t="s">
        <v>81</v>
      </c>
      <c r="G494" s="4">
        <v>1</v>
      </c>
      <c r="H494" s="4">
        <v>1</v>
      </c>
      <c r="I494" s="4">
        <v>1</v>
      </c>
      <c r="J494" s="4"/>
      <c r="K494" s="4">
        <v>2</v>
      </c>
      <c r="L494" s="4">
        <v>3</v>
      </c>
      <c r="M494" s="4">
        <v>5</v>
      </c>
      <c r="N494" s="15">
        <v>43548</v>
      </c>
      <c r="O494">
        <f>COUNTIF($W$2:$W$5,W494)</f>
        <v>0</v>
      </c>
      <c r="P494">
        <f>VLOOKUP("M"&amp;TEXT(G494,"0"),Punten!$A$1:$E$37,5,FALSE)</f>
        <v>0</v>
      </c>
      <c r="Q494">
        <f>VLOOKUP("M"&amp;TEXT(H494,"0"),Punten!$A$1:$E$37,5,FALSE)</f>
        <v>0</v>
      </c>
      <c r="R494">
        <f>VLOOKUP("M"&amp;TEXT(I494,"0"),Punten!$A$1:$E$37,5,FALSE)</f>
        <v>0</v>
      </c>
      <c r="S494">
        <f>VLOOKUP("K"&amp;TEXT(M494,"0"),Punten!$A$1:$E$37,5,FALSE)</f>
        <v>0</v>
      </c>
      <c r="T494">
        <f>VLOOKUP("H"&amp;TEXT(L494,"0"),Punten!$A$1:$E$37,5,FALSE)</f>
        <v>0</v>
      </c>
      <c r="U494">
        <f>VLOOKUP("F"&amp;TEXT(M494,"0"),Punten!$A$2:$E$158,5,FALSE)</f>
        <v>9</v>
      </c>
      <c r="V494">
        <f>SUM(P494:U494)</f>
        <v>9</v>
      </c>
      <c r="W494" t="str">
        <f>N494&amp;A494</f>
        <v>43548B15</v>
      </c>
      <c r="X494">
        <f>IF(F493&lt;&gt;F494,1,X493+1)</f>
        <v>3</v>
      </c>
      <c r="Y494" t="str">
        <f>VLOOKUP(A494,Klasses!$A$2:$B$100,2,FALSE)</f>
        <v>Boys 15/16</v>
      </c>
      <c r="Z494" t="s">
        <v>198</v>
      </c>
      <c r="AA494" t="str">
        <f>F494</f>
        <v>BMXEMOTION TEAM</v>
      </c>
      <c r="AB494" t="str">
        <f>D494</f>
        <v>Arno BRAEKEN</v>
      </c>
    </row>
    <row r="495" spans="1:28" x14ac:dyDescent="0.25">
      <c r="A495" s="4" t="s">
        <v>45</v>
      </c>
      <c r="B495" s="4">
        <v>872</v>
      </c>
      <c r="C495" s="4" t="s">
        <v>199</v>
      </c>
      <c r="D495" s="4" t="s">
        <v>200</v>
      </c>
      <c r="E495" s="14">
        <v>38610</v>
      </c>
      <c r="F495" s="4" t="s">
        <v>81</v>
      </c>
      <c r="G495" s="4">
        <v>3</v>
      </c>
      <c r="H495" s="4">
        <v>4</v>
      </c>
      <c r="I495" s="4">
        <v>5</v>
      </c>
      <c r="J495" s="4"/>
      <c r="K495" s="4"/>
      <c r="L495" s="4"/>
      <c r="M495" s="4"/>
      <c r="N495" s="15">
        <v>43548</v>
      </c>
      <c r="O495">
        <f>COUNTIF($W$2:$W$5,W495)</f>
        <v>0</v>
      </c>
      <c r="P495">
        <f>VLOOKUP("M"&amp;TEXT(G495,"0"),Punten!$A$1:$E$37,5,FALSE)</f>
        <v>0</v>
      </c>
      <c r="Q495">
        <f>VLOOKUP("M"&amp;TEXT(H495,"0"),Punten!$A$1:$E$37,5,FALSE)</f>
        <v>0</v>
      </c>
      <c r="R495">
        <f>VLOOKUP("M"&amp;TEXT(I495,"0"),Punten!$A$1:$E$37,5,FALSE)</f>
        <v>0</v>
      </c>
      <c r="S495">
        <f>VLOOKUP("K"&amp;TEXT(M495,"0"),Punten!$A$1:$E$37,5,FALSE)</f>
        <v>0</v>
      </c>
      <c r="T495">
        <f>VLOOKUP("H"&amp;TEXT(L495,"0"),Punten!$A$1:$E$37,5,FALSE)</f>
        <v>0</v>
      </c>
      <c r="U495">
        <f>VLOOKUP("F"&amp;TEXT(M495,"0"),Punten!$A$2:$E$158,5,FALSE)</f>
        <v>0</v>
      </c>
      <c r="V495">
        <f>SUM(P495:U495)</f>
        <v>0</v>
      </c>
      <c r="W495" t="str">
        <f>N495&amp;A495</f>
        <v>43548G13</v>
      </c>
      <c r="X495">
        <f>IF(F494&lt;&gt;F495,1,X494+1)</f>
        <v>4</v>
      </c>
      <c r="Y495" t="str">
        <f>VLOOKUP(A495,Klasses!$A$2:$B$100,2,FALSE)</f>
        <v>Girls 13/14</v>
      </c>
      <c r="Z495" t="s">
        <v>198</v>
      </c>
      <c r="AA495" t="s">
        <v>81</v>
      </c>
      <c r="AB495" t="str">
        <f>D495</f>
        <v>Donna MIELCZAREK</v>
      </c>
    </row>
    <row r="496" spans="1:28" x14ac:dyDescent="0.25">
      <c r="A496" s="4" t="s">
        <v>47</v>
      </c>
      <c r="B496" s="4">
        <v>45762</v>
      </c>
      <c r="C496" s="4" t="s">
        <v>113</v>
      </c>
      <c r="D496" s="4" t="s">
        <v>114</v>
      </c>
      <c r="E496" s="14">
        <v>37701</v>
      </c>
      <c r="F496" s="4" t="s">
        <v>105</v>
      </c>
      <c r="G496" s="4">
        <v>1</v>
      </c>
      <c r="H496" s="4">
        <v>1</v>
      </c>
      <c r="I496" s="4">
        <v>1</v>
      </c>
      <c r="J496" s="4"/>
      <c r="K496" s="4"/>
      <c r="L496" s="4">
        <v>1</v>
      </c>
      <c r="M496" s="4">
        <v>1</v>
      </c>
      <c r="N496" s="15">
        <v>43548</v>
      </c>
      <c r="O496">
        <f>COUNTIF($W$2:$W$5,W496)</f>
        <v>0</v>
      </c>
      <c r="P496">
        <f>VLOOKUP("M"&amp;TEXT(G496,"0"),Punten!$A$1:$E$37,5,FALSE)</f>
        <v>0</v>
      </c>
      <c r="Q496">
        <f>VLOOKUP("M"&amp;TEXT(H496,"0"),Punten!$A$1:$E$37,5,FALSE)</f>
        <v>0</v>
      </c>
      <c r="R496">
        <f>VLOOKUP("M"&amp;TEXT(I496,"0"),Punten!$A$1:$E$37,5,FALSE)</f>
        <v>0</v>
      </c>
      <c r="S496">
        <f>VLOOKUP("K"&amp;TEXT(M496,"0"),Punten!$A$1:$E$37,5,FALSE)</f>
        <v>0</v>
      </c>
      <c r="T496">
        <f>VLOOKUP("H"&amp;TEXT(L496,"0"),Punten!$A$1:$E$37,5,FALSE)</f>
        <v>0</v>
      </c>
      <c r="U496">
        <f>VLOOKUP("F"&amp;TEXT(M496,"0"),Punten!$A$2:$E$158,5,FALSE)</f>
        <v>20</v>
      </c>
      <c r="V496">
        <f>SUM(P496:U496)</f>
        <v>20</v>
      </c>
      <c r="W496" t="str">
        <f>N496&amp;A496</f>
        <v>43548D05</v>
      </c>
      <c r="X496">
        <f>IF(F495&lt;&gt;F496,1,X495+1)</f>
        <v>1</v>
      </c>
      <c r="Y496" t="str">
        <f>VLOOKUP(A496,Klasses!$A$2:$B$100,2,FALSE)</f>
        <v>Dames Cruisers</v>
      </c>
      <c r="Z496" t="s">
        <v>198</v>
      </c>
      <c r="AA496" t="str">
        <f>F496</f>
        <v>DARE2RACE BMX TEAM</v>
      </c>
      <c r="AB496" t="str">
        <f>D496</f>
        <v>Femke VERELST</v>
      </c>
    </row>
    <row r="497" spans="1:28" x14ac:dyDescent="0.25">
      <c r="A497" s="4" t="s">
        <v>46</v>
      </c>
      <c r="B497" s="4">
        <v>45791</v>
      </c>
      <c r="C497" s="4" t="s">
        <v>102</v>
      </c>
      <c r="D497" s="4" t="s">
        <v>215</v>
      </c>
      <c r="E497" s="14">
        <v>37134</v>
      </c>
      <c r="F497" s="4" t="s">
        <v>105</v>
      </c>
      <c r="G497" s="4">
        <v>1</v>
      </c>
      <c r="H497" s="4">
        <v>4</v>
      </c>
      <c r="I497" s="4">
        <v>4</v>
      </c>
      <c r="J497" s="4"/>
      <c r="K497" s="4"/>
      <c r="L497" s="4"/>
      <c r="M497" s="4">
        <v>4</v>
      </c>
      <c r="N497" s="15">
        <v>43548</v>
      </c>
      <c r="O497">
        <f>COUNTIF($W$2:$W$5,W497)</f>
        <v>0</v>
      </c>
      <c r="P497">
        <f>VLOOKUP("M"&amp;TEXT(G497,"0"),Punten!$A$1:$E$37,5,FALSE)</f>
        <v>0</v>
      </c>
      <c r="Q497">
        <f>VLOOKUP("M"&amp;TEXT(H497,"0"),Punten!$A$1:$E$37,5,FALSE)</f>
        <v>0</v>
      </c>
      <c r="R497">
        <f>VLOOKUP("M"&amp;TEXT(I497,"0"),Punten!$A$1:$E$37,5,FALSE)</f>
        <v>0</v>
      </c>
      <c r="S497">
        <f>VLOOKUP("K"&amp;TEXT(M497,"0"),Punten!$A$1:$E$37,5,FALSE)</f>
        <v>0</v>
      </c>
      <c r="T497">
        <f>VLOOKUP("H"&amp;TEXT(L497,"0"),Punten!$A$1:$E$37,5,FALSE)</f>
        <v>0</v>
      </c>
      <c r="U497">
        <f>VLOOKUP("F"&amp;TEXT(M497,"0"),Punten!$A$2:$E$158,5,FALSE)</f>
        <v>11</v>
      </c>
      <c r="V497">
        <f>SUM(P497:U497)</f>
        <v>11</v>
      </c>
      <c r="W497" t="str">
        <f>N497&amp;A497</f>
        <v>43548G15</v>
      </c>
      <c r="X497">
        <f>IF(F496&lt;&gt;F497,1,X496+1)</f>
        <v>2</v>
      </c>
      <c r="Y497" t="str">
        <f>VLOOKUP(A497,Klasses!$A$2:$B$100,2,FALSE)</f>
        <v>Girls 15+</v>
      </c>
      <c r="Z497" t="s">
        <v>198</v>
      </c>
      <c r="AA497" t="str">
        <f>F497</f>
        <v>DARE2RACE BMX TEAM</v>
      </c>
      <c r="AB497" t="str">
        <f>D497</f>
        <v>Julie HEUSEQUIN</v>
      </c>
    </row>
    <row r="498" spans="1:28" x14ac:dyDescent="0.25">
      <c r="A498" s="4" t="s">
        <v>45</v>
      </c>
      <c r="B498" s="4">
        <v>45755</v>
      </c>
      <c r="C498" s="4" t="s">
        <v>209</v>
      </c>
      <c r="D498" s="4" t="s">
        <v>214</v>
      </c>
      <c r="E498" s="14">
        <v>38716</v>
      </c>
      <c r="F498" s="4" t="s">
        <v>105</v>
      </c>
      <c r="G498" s="4">
        <v>3</v>
      </c>
      <c r="H498" s="4">
        <v>3</v>
      </c>
      <c r="I498" s="4">
        <v>2</v>
      </c>
      <c r="J498" s="4"/>
      <c r="K498" s="4"/>
      <c r="L498" s="4"/>
      <c r="M498" s="4">
        <v>5</v>
      </c>
      <c r="N498" s="15">
        <v>43548</v>
      </c>
      <c r="O498">
        <f>COUNTIF($W$2:$W$5,W498)</f>
        <v>0</v>
      </c>
      <c r="P498">
        <f>VLOOKUP("M"&amp;TEXT(G498,"0"),Punten!$A$1:$E$37,5,FALSE)</f>
        <v>0</v>
      </c>
      <c r="Q498">
        <f>VLOOKUP("M"&amp;TEXT(H498,"0"),Punten!$A$1:$E$37,5,FALSE)</f>
        <v>0</v>
      </c>
      <c r="R498">
        <f>VLOOKUP("M"&amp;TEXT(I498,"0"),Punten!$A$1:$E$37,5,FALSE)</f>
        <v>0</v>
      </c>
      <c r="S498">
        <f>VLOOKUP("K"&amp;TEXT(M498,"0"),Punten!$A$1:$E$37,5,FALSE)</f>
        <v>0</v>
      </c>
      <c r="T498">
        <f>VLOOKUP("H"&amp;TEXT(L498,"0"),Punten!$A$1:$E$37,5,FALSE)</f>
        <v>0</v>
      </c>
      <c r="U498">
        <f>VLOOKUP("F"&amp;TEXT(M498,"0"),Punten!$A$2:$E$158,5,FALSE)</f>
        <v>9</v>
      </c>
      <c r="V498">
        <f>SUM(P498:U498)</f>
        <v>9</v>
      </c>
      <c r="W498" t="str">
        <f>N498&amp;A498</f>
        <v>43548G13</v>
      </c>
      <c r="X498">
        <f>IF(F497&lt;&gt;F498,1,X497+1)</f>
        <v>3</v>
      </c>
      <c r="Y498" t="str">
        <f>VLOOKUP(A498,Klasses!$A$2:$B$100,2,FALSE)</f>
        <v>Girls 13/14</v>
      </c>
      <c r="Z498" t="s">
        <v>198</v>
      </c>
      <c r="AA498" t="str">
        <f>F498</f>
        <v>DARE2RACE BMX TEAM</v>
      </c>
      <c r="AB498" t="str">
        <f>D498</f>
        <v>Merel VAN GASTEL</v>
      </c>
    </row>
    <row r="499" spans="1:28" x14ac:dyDescent="0.25">
      <c r="A499" s="4" t="s">
        <v>50</v>
      </c>
      <c r="B499" s="4">
        <v>45665</v>
      </c>
      <c r="C499" s="4" t="s">
        <v>103</v>
      </c>
      <c r="D499" s="4" t="s">
        <v>104</v>
      </c>
      <c r="E499" s="14">
        <v>29133</v>
      </c>
      <c r="F499" s="4" t="s">
        <v>105</v>
      </c>
      <c r="G499" s="4">
        <v>1</v>
      </c>
      <c r="H499" s="4">
        <v>1</v>
      </c>
      <c r="I499" s="4">
        <v>2</v>
      </c>
      <c r="J499" s="4"/>
      <c r="K499" s="4"/>
      <c r="L499" s="4">
        <v>2</v>
      </c>
      <c r="M499" s="4">
        <v>8</v>
      </c>
      <c r="N499" s="15">
        <v>43548</v>
      </c>
      <c r="O499">
        <f>COUNTIF($W$2:$W$5,W499)</f>
        <v>0</v>
      </c>
      <c r="P499">
        <f>VLOOKUP("M"&amp;TEXT(G499,"0"),Punten!$A$1:$E$37,5,FALSE)</f>
        <v>0</v>
      </c>
      <c r="Q499">
        <f>VLOOKUP("M"&amp;TEXT(H499,"0"),Punten!$A$1:$E$37,5,FALSE)</f>
        <v>0</v>
      </c>
      <c r="R499">
        <f>VLOOKUP("M"&amp;TEXT(I499,"0"),Punten!$A$1:$E$37,5,FALSE)</f>
        <v>0</v>
      </c>
      <c r="S499">
        <f>VLOOKUP("K"&amp;TEXT(M499,"0"),Punten!$A$1:$E$37,5,FALSE)</f>
        <v>0</v>
      </c>
      <c r="T499">
        <f>VLOOKUP("H"&amp;TEXT(L499,"0"),Punten!$A$1:$E$37,5,FALSE)</f>
        <v>0</v>
      </c>
      <c r="U499">
        <f>VLOOKUP("F"&amp;TEXT(M499,"0"),Punten!$A$2:$E$158,5,FALSE)</f>
        <v>5</v>
      </c>
      <c r="V499">
        <f>SUM(P499:U499)</f>
        <v>5</v>
      </c>
      <c r="W499" t="str">
        <f>N499&amp;A499</f>
        <v>43548C40</v>
      </c>
      <c r="X499">
        <f>IF(F498&lt;&gt;F499,1,X498+1)</f>
        <v>4</v>
      </c>
      <c r="Y499" t="str">
        <f>VLOOKUP(A499,Klasses!$A$2:$B$100,2,FALSE)</f>
        <v>Cruisers 30+</v>
      </c>
      <c r="Z499" t="s">
        <v>198</v>
      </c>
      <c r="AA499" t="str">
        <f>F499</f>
        <v>DARE2RACE BMX TEAM</v>
      </c>
      <c r="AB499" t="str">
        <f>D499</f>
        <v>Wesley VAN GASTEL</v>
      </c>
    </row>
    <row r="500" spans="1:28" x14ac:dyDescent="0.25">
      <c r="A500" s="4" t="s">
        <v>49</v>
      </c>
      <c r="B500" s="4">
        <v>56834</v>
      </c>
      <c r="C500" s="4" t="s">
        <v>90</v>
      </c>
      <c r="D500" s="4" t="s">
        <v>91</v>
      </c>
      <c r="E500" s="14">
        <v>32739</v>
      </c>
      <c r="F500" s="4" t="s">
        <v>92</v>
      </c>
      <c r="G500" s="4">
        <v>1</v>
      </c>
      <c r="H500" s="4">
        <v>7</v>
      </c>
      <c r="I500" s="4">
        <v>1</v>
      </c>
      <c r="J500" s="4"/>
      <c r="K500" s="4"/>
      <c r="L500" s="4"/>
      <c r="M500" s="4">
        <v>4</v>
      </c>
      <c r="N500" s="15">
        <v>43548</v>
      </c>
      <c r="O500">
        <f>COUNTIF($W$2:$W$5,W500)</f>
        <v>0</v>
      </c>
      <c r="P500">
        <f>VLOOKUP("M"&amp;TEXT(G500,"0"),Punten!$A$1:$E$37,5,FALSE)</f>
        <v>0</v>
      </c>
      <c r="Q500">
        <f>VLOOKUP("M"&amp;TEXT(H500,"0"),Punten!$A$1:$E$37,5,FALSE)</f>
        <v>0</v>
      </c>
      <c r="R500">
        <f>VLOOKUP("M"&amp;TEXT(I500,"0"),Punten!$A$1:$E$37,5,FALSE)</f>
        <v>0</v>
      </c>
      <c r="S500">
        <f>VLOOKUP("K"&amp;TEXT(M500,"0"),Punten!$A$1:$E$37,5,FALSE)</f>
        <v>0</v>
      </c>
      <c r="T500">
        <f>VLOOKUP("H"&amp;TEXT(L500,"0"),Punten!$A$1:$E$37,5,FALSE)</f>
        <v>0</v>
      </c>
      <c r="U500">
        <f>VLOOKUP("F"&amp;TEXT(M500,"0"),Punten!$A$2:$E$158,5,FALSE)</f>
        <v>11</v>
      </c>
      <c r="V500">
        <f>SUM(P500:U500)</f>
        <v>11</v>
      </c>
      <c r="W500" t="str">
        <f>N500&amp;A500</f>
        <v>43548C30</v>
      </c>
      <c r="X500">
        <f>IF(F499&lt;&gt;F500,1,X499+1)</f>
        <v>1</v>
      </c>
      <c r="Y500" t="str">
        <f>VLOOKUP(A500,Klasses!$A$2:$B$100,2,FALSE)</f>
        <v>Cruisers 30-39 jaar</v>
      </c>
      <c r="Z500" t="s">
        <v>198</v>
      </c>
      <c r="AA500" t="str">
        <f>F500</f>
        <v>FRITS BMX BELGIUM</v>
      </c>
      <c r="AB500" t="str">
        <f>D500</f>
        <v>Stijn STRACKX</v>
      </c>
    </row>
    <row r="501" spans="1:28" x14ac:dyDescent="0.25">
      <c r="A501" s="4" t="s">
        <v>42</v>
      </c>
      <c r="B501" s="4">
        <v>48036</v>
      </c>
      <c r="C501" s="4" t="s">
        <v>74</v>
      </c>
      <c r="D501" s="4" t="s">
        <v>134</v>
      </c>
      <c r="E501" s="14">
        <v>38812</v>
      </c>
      <c r="F501" s="4" t="s">
        <v>92</v>
      </c>
      <c r="G501" s="4">
        <v>2</v>
      </c>
      <c r="H501" s="4">
        <v>1</v>
      </c>
      <c r="I501" s="4">
        <v>2</v>
      </c>
      <c r="J501" s="4"/>
      <c r="K501" s="4">
        <v>3</v>
      </c>
      <c r="L501" s="4">
        <v>8</v>
      </c>
      <c r="M501" s="4"/>
      <c r="N501" s="15">
        <v>43548</v>
      </c>
      <c r="O501">
        <f>COUNTIF($W$2:$W$5,W501)</f>
        <v>0</v>
      </c>
      <c r="P501">
        <f>VLOOKUP("M"&amp;TEXT(G501,"0"),Punten!$A$1:$E$37,5,FALSE)</f>
        <v>0</v>
      </c>
      <c r="Q501">
        <f>VLOOKUP("M"&amp;TEXT(H501,"0"),Punten!$A$1:$E$37,5,FALSE)</f>
        <v>0</v>
      </c>
      <c r="R501">
        <f>VLOOKUP("M"&amp;TEXT(I501,"0"),Punten!$A$1:$E$37,5,FALSE)</f>
        <v>0</v>
      </c>
      <c r="S501">
        <f>VLOOKUP("K"&amp;TEXT(M501,"0"),Punten!$A$1:$E$37,5,FALSE)</f>
        <v>0</v>
      </c>
      <c r="T501">
        <f>VLOOKUP("H"&amp;TEXT(L501,"0"),Punten!$A$1:$E$37,5,FALSE)</f>
        <v>0</v>
      </c>
      <c r="U501">
        <f>VLOOKUP("F"&amp;TEXT(M501,"0"),Punten!$A$2:$E$158,5,FALSE)</f>
        <v>0</v>
      </c>
      <c r="V501">
        <f>SUM(P501:U501)</f>
        <v>0</v>
      </c>
      <c r="W501" t="str">
        <f>N501&amp;A501</f>
        <v>43548B13</v>
      </c>
      <c r="X501">
        <f>IF(F500&lt;&gt;F501,1,X500+1)</f>
        <v>2</v>
      </c>
      <c r="Y501" t="str">
        <f>VLOOKUP(A501,Klasses!$A$2:$B$100,2,FALSE)</f>
        <v>Boys 13</v>
      </c>
      <c r="Z501" t="s">
        <v>198</v>
      </c>
      <c r="AA501" t="str">
        <f>F501</f>
        <v>FRITS BMX BELGIUM</v>
      </c>
      <c r="AB501" t="str">
        <f>D501</f>
        <v>Yeno VINGERHOETS</v>
      </c>
    </row>
    <row r="502" spans="1:28" x14ac:dyDescent="0.25">
      <c r="A502" s="4" t="s">
        <v>39</v>
      </c>
      <c r="B502" s="4">
        <v>45778</v>
      </c>
      <c r="C502" s="4" t="s">
        <v>100</v>
      </c>
      <c r="D502" s="4" t="s">
        <v>160</v>
      </c>
      <c r="E502" s="14">
        <v>37267</v>
      </c>
      <c r="F502" s="4" t="s">
        <v>92</v>
      </c>
      <c r="G502" s="4">
        <v>1</v>
      </c>
      <c r="H502" s="4">
        <v>4</v>
      </c>
      <c r="I502" s="4">
        <v>3</v>
      </c>
      <c r="J502" s="4"/>
      <c r="K502" s="4"/>
      <c r="L502" s="4">
        <v>5</v>
      </c>
      <c r="M502" s="4"/>
      <c r="N502" s="15">
        <v>43548</v>
      </c>
      <c r="O502">
        <f>COUNTIF($W$2:$W$5,W502)</f>
        <v>0</v>
      </c>
      <c r="P502">
        <f>VLOOKUP("M"&amp;TEXT(G502,"0"),Punten!$A$1:$E$37,5,FALSE)</f>
        <v>0</v>
      </c>
      <c r="Q502">
        <f>VLOOKUP("M"&amp;TEXT(H502,"0"),Punten!$A$1:$E$37,5,FALSE)</f>
        <v>0</v>
      </c>
      <c r="R502">
        <f>VLOOKUP("M"&amp;TEXT(I502,"0"),Punten!$A$1:$E$37,5,FALSE)</f>
        <v>0</v>
      </c>
      <c r="S502">
        <f>VLOOKUP("K"&amp;TEXT(M502,"0"),Punten!$A$1:$E$37,5,FALSE)</f>
        <v>0</v>
      </c>
      <c r="T502">
        <f>VLOOKUP("H"&amp;TEXT(L502,"0"),Punten!$A$1:$E$37,5,FALSE)</f>
        <v>0</v>
      </c>
      <c r="U502">
        <f>VLOOKUP("F"&amp;TEXT(M502,"0"),Punten!$A$2:$E$158,5,FALSE)</f>
        <v>0</v>
      </c>
      <c r="V502">
        <f>SUM(P502:U502)</f>
        <v>0</v>
      </c>
      <c r="W502" t="str">
        <f>N502&amp;A502</f>
        <v>43548B17</v>
      </c>
      <c r="X502">
        <f>IF(F501&lt;&gt;F502,1,X501+1)</f>
        <v>3</v>
      </c>
      <c r="Y502" t="str">
        <f>VLOOKUP(A502,Klasses!$A$2:$B$100,2,FALSE)</f>
        <v>Boys 17/18</v>
      </c>
      <c r="Z502" t="s">
        <v>198</v>
      </c>
      <c r="AA502" t="str">
        <f>F502</f>
        <v>FRITS BMX BELGIUM</v>
      </c>
      <c r="AB502" t="str">
        <f>D502</f>
        <v>Jorre VANDERLINDEN</v>
      </c>
    </row>
    <row r="503" spans="1:28" x14ac:dyDescent="0.25">
      <c r="A503" s="4" t="s">
        <v>38</v>
      </c>
      <c r="B503" s="4">
        <v>45773</v>
      </c>
      <c r="C503" s="4" t="s">
        <v>67</v>
      </c>
      <c r="D503" s="4" t="s">
        <v>202</v>
      </c>
      <c r="E503" s="14">
        <v>35360</v>
      </c>
      <c r="F503" s="4" t="s">
        <v>92</v>
      </c>
      <c r="G503" s="4">
        <v>3</v>
      </c>
      <c r="H503" s="4">
        <v>3</v>
      </c>
      <c r="I503" s="4">
        <v>1</v>
      </c>
      <c r="J503" s="4"/>
      <c r="K503" s="4">
        <v>3</v>
      </c>
      <c r="L503" s="4">
        <v>5</v>
      </c>
      <c r="M503" s="4"/>
      <c r="N503" s="15">
        <v>43548</v>
      </c>
      <c r="O503">
        <f>COUNTIF($W$2:$W$5,W503)</f>
        <v>0</v>
      </c>
      <c r="P503">
        <f>VLOOKUP("M"&amp;TEXT(G503,"0"),Punten!$A$1:$E$37,5,FALSE)</f>
        <v>0</v>
      </c>
      <c r="Q503">
        <f>VLOOKUP("M"&amp;TEXT(H503,"0"),Punten!$A$1:$E$37,5,FALSE)</f>
        <v>0</v>
      </c>
      <c r="R503">
        <f>VLOOKUP("M"&amp;TEXT(I503,"0"),Punten!$A$1:$E$37,5,FALSE)</f>
        <v>0</v>
      </c>
      <c r="S503">
        <f>VLOOKUP("K"&amp;TEXT(M503,"0"),Punten!$A$1:$E$37,5,FALSE)</f>
        <v>0</v>
      </c>
      <c r="T503">
        <f>VLOOKUP("H"&amp;TEXT(L503,"0"),Punten!$A$1:$E$37,5,FALSE)</f>
        <v>0</v>
      </c>
      <c r="U503">
        <f>VLOOKUP("F"&amp;TEXT(M503,"0"),Punten!$A$2:$E$158,5,FALSE)</f>
        <v>0</v>
      </c>
      <c r="V503">
        <f>SUM(P503:U503)</f>
        <v>0</v>
      </c>
      <c r="W503" t="str">
        <f>N503&amp;A503</f>
        <v>43548B19</v>
      </c>
      <c r="X503">
        <f>IF(F502&lt;&gt;F503,1,X502+1)</f>
        <v>4</v>
      </c>
      <c r="Y503" t="str">
        <f>VLOOKUP(A503,Klasses!$A$2:$B$100,2,FALSE)</f>
        <v>Boys 19+</v>
      </c>
      <c r="Z503" t="s">
        <v>198</v>
      </c>
      <c r="AA503" t="str">
        <f>F503</f>
        <v>FRITS BMX BELGIUM</v>
      </c>
      <c r="AB503" t="str">
        <f>D503</f>
        <v>Seppe BEIJENS</v>
      </c>
    </row>
    <row r="504" spans="1:28" x14ac:dyDescent="0.25">
      <c r="A504" s="4" t="s">
        <v>39</v>
      </c>
      <c r="B504" s="4">
        <v>45668</v>
      </c>
      <c r="C504" s="4" t="s">
        <v>156</v>
      </c>
      <c r="D504" s="4" t="s">
        <v>159</v>
      </c>
      <c r="E504" s="14">
        <v>37297</v>
      </c>
      <c r="F504" s="4" t="s">
        <v>86</v>
      </c>
      <c r="G504" s="4">
        <v>1</v>
      </c>
      <c r="H504" s="4">
        <v>1</v>
      </c>
      <c r="I504" s="4">
        <v>1</v>
      </c>
      <c r="J504" s="4"/>
      <c r="K504" s="4"/>
      <c r="L504" s="4">
        <v>1</v>
      </c>
      <c r="M504" s="4">
        <v>1</v>
      </c>
      <c r="N504" s="15">
        <v>43548</v>
      </c>
      <c r="O504">
        <f>COUNTIF($W$2:$W$5,W504)</f>
        <v>0</v>
      </c>
      <c r="P504">
        <f>VLOOKUP("M"&amp;TEXT(G504,"0"),Punten!$A$1:$E$37,5,FALSE)</f>
        <v>0</v>
      </c>
      <c r="Q504">
        <f>VLOOKUP("M"&amp;TEXT(H504,"0"),Punten!$A$1:$E$37,5,FALSE)</f>
        <v>0</v>
      </c>
      <c r="R504">
        <f>VLOOKUP("M"&amp;TEXT(I504,"0"),Punten!$A$1:$E$37,5,FALSE)</f>
        <v>0</v>
      </c>
      <c r="S504">
        <f>VLOOKUP("K"&amp;TEXT(M504,"0"),Punten!$A$1:$E$37,5,FALSE)</f>
        <v>0</v>
      </c>
      <c r="T504">
        <f>VLOOKUP("H"&amp;TEXT(L504,"0"),Punten!$A$1:$E$37,5,FALSE)</f>
        <v>0</v>
      </c>
      <c r="U504">
        <f>VLOOKUP("F"&amp;TEXT(M504,"0"),Punten!$A$2:$E$158,5,FALSE)</f>
        <v>20</v>
      </c>
      <c r="V504">
        <f>SUM(P504:U504)</f>
        <v>20</v>
      </c>
      <c r="W504" t="str">
        <f>N504&amp;A504</f>
        <v>43548B17</v>
      </c>
      <c r="X504">
        <f>IF(F503&lt;&gt;F504,1,X503+1)</f>
        <v>1</v>
      </c>
      <c r="Y504" t="str">
        <f>VLOOKUP(A504,Klasses!$A$2:$B$100,2,FALSE)</f>
        <v>Boys 17/18</v>
      </c>
      <c r="Z504" t="s">
        <v>198</v>
      </c>
      <c r="AA504" t="str">
        <f>F504</f>
        <v>HARO-BMX4LIFE TEAM</v>
      </c>
      <c r="AB504" t="str">
        <f>D504</f>
        <v>Robbe MEERTS</v>
      </c>
    </row>
    <row r="505" spans="1:28" x14ac:dyDescent="0.25">
      <c r="A505" s="4" t="s">
        <v>72</v>
      </c>
      <c r="B505" s="4">
        <v>47036</v>
      </c>
      <c r="C505" s="4" t="s">
        <v>210</v>
      </c>
      <c r="D505" s="4" t="s">
        <v>85</v>
      </c>
      <c r="E505" s="14">
        <v>36387</v>
      </c>
      <c r="F505" s="4" t="s">
        <v>86</v>
      </c>
      <c r="G505" s="4">
        <v>2</v>
      </c>
      <c r="H505" s="4">
        <v>3</v>
      </c>
      <c r="I505" s="4">
        <v>1</v>
      </c>
      <c r="J505" s="4"/>
      <c r="K505" s="4"/>
      <c r="L505" s="4">
        <v>1</v>
      </c>
      <c r="M505" s="4">
        <v>3</v>
      </c>
      <c r="N505" s="15">
        <v>43548</v>
      </c>
      <c r="O505">
        <f>COUNTIF($W$2:$W$5,W505)</f>
        <v>0</v>
      </c>
      <c r="P505">
        <f>VLOOKUP("M"&amp;TEXT(G505,"0"),Punten!$A$1:$E$37,5,FALSE)</f>
        <v>0</v>
      </c>
      <c r="Q505">
        <f>VLOOKUP("M"&amp;TEXT(H505,"0"),Punten!$A$1:$E$37,5,FALSE)</f>
        <v>0</v>
      </c>
      <c r="R505">
        <f>VLOOKUP("M"&amp;TEXT(I505,"0"),Punten!$A$1:$E$37,5,FALSE)</f>
        <v>0</v>
      </c>
      <c r="S505">
        <f>VLOOKUP("K"&amp;TEXT(M505,"0"),Punten!$A$1:$E$37,5,FALSE)</f>
        <v>0</v>
      </c>
      <c r="T505">
        <f>VLOOKUP("H"&amp;TEXT(L505,"0"),Punten!$A$1:$E$37,5,FALSE)</f>
        <v>0</v>
      </c>
      <c r="U505">
        <f>VLOOKUP("F"&amp;TEXT(M505,"0"),Punten!$A$2:$E$158,5,FALSE)</f>
        <v>13</v>
      </c>
      <c r="V505">
        <f>SUM(P505:U505)</f>
        <v>13</v>
      </c>
      <c r="W505" t="str">
        <f>N505&amp;A505</f>
        <v>43548C29</v>
      </c>
      <c r="X505">
        <f>IF(F504&lt;&gt;F505,1,X504+1)</f>
        <v>2</v>
      </c>
      <c r="Y505" t="str">
        <f>VLOOKUP(A505,Klasses!$A$2:$B$100,2,FALSE)</f>
        <v>Cruisers 17-29 jaar</v>
      </c>
      <c r="Z505" t="s">
        <v>198</v>
      </c>
      <c r="AA505" t="str">
        <f>F505</f>
        <v>HARO-BMX4LIFE TEAM</v>
      </c>
      <c r="AB505" t="str">
        <f>D505</f>
        <v>Brent VANHOOF</v>
      </c>
    </row>
    <row r="506" spans="1:28" x14ac:dyDescent="0.25">
      <c r="A506" s="4" t="s">
        <v>40</v>
      </c>
      <c r="B506" s="4">
        <v>45763</v>
      </c>
      <c r="C506" s="4" t="s">
        <v>146</v>
      </c>
      <c r="D506" s="4" t="s">
        <v>152</v>
      </c>
      <c r="E506" s="14">
        <v>37759</v>
      </c>
      <c r="F506" s="4" t="s">
        <v>86</v>
      </c>
      <c r="G506" s="4">
        <v>4</v>
      </c>
      <c r="H506" s="4">
        <v>1</v>
      </c>
      <c r="I506" s="4">
        <v>2</v>
      </c>
      <c r="J506" s="4"/>
      <c r="K506" s="4">
        <v>3</v>
      </c>
      <c r="L506" s="4">
        <v>3</v>
      </c>
      <c r="M506" s="4">
        <v>7</v>
      </c>
      <c r="N506" s="15">
        <v>43548</v>
      </c>
      <c r="O506">
        <f>COUNTIF($W$2:$W$5,W506)</f>
        <v>0</v>
      </c>
      <c r="P506">
        <f>VLOOKUP("M"&amp;TEXT(G506,"0"),Punten!$A$1:$E$37,5,FALSE)</f>
        <v>0</v>
      </c>
      <c r="Q506">
        <f>VLOOKUP("M"&amp;TEXT(H506,"0"),Punten!$A$1:$E$37,5,FALSE)</f>
        <v>0</v>
      </c>
      <c r="R506">
        <f>VLOOKUP("M"&amp;TEXT(I506,"0"),Punten!$A$1:$E$37,5,FALSE)</f>
        <v>0</v>
      </c>
      <c r="S506">
        <f>VLOOKUP("K"&amp;TEXT(M506,"0"),Punten!$A$1:$E$37,5,FALSE)</f>
        <v>0</v>
      </c>
      <c r="T506">
        <f>VLOOKUP("H"&amp;TEXT(L506,"0"),Punten!$A$1:$E$37,5,FALSE)</f>
        <v>0</v>
      </c>
      <c r="U506">
        <f>VLOOKUP("F"&amp;TEXT(M506,"0"),Punten!$A$2:$E$158,5,FALSE)</f>
        <v>6</v>
      </c>
      <c r="V506">
        <f>SUM(P506:U506)</f>
        <v>6</v>
      </c>
      <c r="W506" t="str">
        <f>N506&amp;A506</f>
        <v>43548B15</v>
      </c>
      <c r="X506">
        <f>IF(F505&lt;&gt;F506,1,X505+1)</f>
        <v>3</v>
      </c>
      <c r="Y506" t="str">
        <f>VLOOKUP(A506,Klasses!$A$2:$B$100,2,FALSE)</f>
        <v>Boys 15/16</v>
      </c>
      <c r="Z506" t="s">
        <v>198</v>
      </c>
      <c r="AA506" t="str">
        <f>F506</f>
        <v>HARO-BMX4LIFE TEAM</v>
      </c>
      <c r="AB506" t="str">
        <f>D506</f>
        <v>Mattheo HANNES</v>
      </c>
    </row>
    <row r="507" spans="1:28" x14ac:dyDescent="0.25">
      <c r="A507" s="4" t="s">
        <v>40</v>
      </c>
      <c r="B507" s="4">
        <v>47042</v>
      </c>
      <c r="C507" s="4" t="s">
        <v>87</v>
      </c>
      <c r="D507" s="4" t="s">
        <v>149</v>
      </c>
      <c r="E507" s="14">
        <v>38037</v>
      </c>
      <c r="F507" s="4" t="s">
        <v>86</v>
      </c>
      <c r="G507" s="4">
        <v>4</v>
      </c>
      <c r="H507" s="4">
        <v>4</v>
      </c>
      <c r="I507" s="4">
        <v>2</v>
      </c>
      <c r="J507" s="4"/>
      <c r="K507" s="4">
        <v>5</v>
      </c>
      <c r="L507" s="4"/>
      <c r="M507" s="4"/>
      <c r="N507" s="15">
        <v>43548</v>
      </c>
      <c r="O507">
        <f>COUNTIF($W$2:$W$5,W507)</f>
        <v>0</v>
      </c>
      <c r="P507">
        <f>VLOOKUP("M"&amp;TEXT(G507,"0"),Punten!$A$1:$E$37,5,FALSE)</f>
        <v>0</v>
      </c>
      <c r="Q507">
        <f>VLOOKUP("M"&amp;TEXT(H507,"0"),Punten!$A$1:$E$37,5,FALSE)</f>
        <v>0</v>
      </c>
      <c r="R507">
        <f>VLOOKUP("M"&amp;TEXT(I507,"0"),Punten!$A$1:$E$37,5,FALSE)</f>
        <v>0</v>
      </c>
      <c r="S507">
        <f>VLOOKUP("K"&amp;TEXT(M507,"0"),Punten!$A$1:$E$37,5,FALSE)</f>
        <v>0</v>
      </c>
      <c r="T507">
        <f>VLOOKUP("H"&amp;TEXT(L507,"0"),Punten!$A$1:$E$37,5,FALSE)</f>
        <v>0</v>
      </c>
      <c r="U507">
        <f>VLOOKUP("F"&amp;TEXT(M507,"0"),Punten!$A$2:$E$158,5,FALSE)</f>
        <v>0</v>
      </c>
      <c r="V507">
        <f>SUM(P507:U507)</f>
        <v>0</v>
      </c>
      <c r="W507" t="str">
        <f>N507&amp;A507</f>
        <v>43548B15</v>
      </c>
      <c r="X507">
        <f>IF(F506&lt;&gt;F507,1,X506+1)</f>
        <v>4</v>
      </c>
      <c r="Y507" t="str">
        <f>VLOOKUP(A507,Klasses!$A$2:$B$100,2,FALSE)</f>
        <v>Boys 15/16</v>
      </c>
      <c r="Z507" t="s">
        <v>198</v>
      </c>
      <c r="AA507" t="str">
        <f>F507</f>
        <v>HARO-BMX4LIFE TEAM</v>
      </c>
      <c r="AB507" t="str">
        <f>D507</f>
        <v>Luka VAN STEENBERGEN</v>
      </c>
    </row>
    <row r="508" spans="1:28" x14ac:dyDescent="0.25">
      <c r="A508" s="4" t="s">
        <v>46</v>
      </c>
      <c r="B508" s="4">
        <v>45780</v>
      </c>
      <c r="C508" s="4" t="s">
        <v>184</v>
      </c>
      <c r="D508" s="4" t="s">
        <v>185</v>
      </c>
      <c r="E508" s="14">
        <v>37153</v>
      </c>
      <c r="F508" s="4" t="s">
        <v>77</v>
      </c>
      <c r="G508" s="4">
        <v>3</v>
      </c>
      <c r="H508" s="4">
        <v>2</v>
      </c>
      <c r="I508" s="4">
        <v>3</v>
      </c>
      <c r="J508" s="4"/>
      <c r="K508" s="4"/>
      <c r="L508" s="4"/>
      <c r="M508" s="4">
        <v>3</v>
      </c>
      <c r="N508" s="15">
        <v>43548</v>
      </c>
      <c r="O508">
        <f>COUNTIF($W$2:$W$5,W508)</f>
        <v>0</v>
      </c>
      <c r="P508">
        <f>VLOOKUP("M"&amp;TEXT(G508,"0"),Punten!$A$1:$E$37,5,FALSE)</f>
        <v>0</v>
      </c>
      <c r="Q508">
        <f>VLOOKUP("M"&amp;TEXT(H508,"0"),Punten!$A$1:$E$37,5,FALSE)</f>
        <v>0</v>
      </c>
      <c r="R508">
        <f>VLOOKUP("M"&amp;TEXT(I508,"0"),Punten!$A$1:$E$37,5,FALSE)</f>
        <v>0</v>
      </c>
      <c r="S508">
        <f>VLOOKUP("K"&amp;TEXT(M508,"0"),Punten!$A$1:$E$37,5,FALSE)</f>
        <v>0</v>
      </c>
      <c r="T508">
        <f>VLOOKUP("H"&amp;TEXT(L508,"0"),Punten!$A$1:$E$37,5,FALSE)</f>
        <v>0</v>
      </c>
      <c r="U508">
        <f>VLOOKUP("F"&amp;TEXT(M508,"0"),Punten!$A$2:$E$158,5,FALSE)</f>
        <v>13</v>
      </c>
      <c r="V508">
        <f>SUM(P508:U508)</f>
        <v>13</v>
      </c>
      <c r="W508" t="str">
        <f>N508&amp;A508</f>
        <v>43548G15</v>
      </c>
      <c r="X508">
        <f>IF(F507&lt;&gt;F508,1,X507+1)</f>
        <v>1</v>
      </c>
      <c r="Y508" t="str">
        <f>VLOOKUP(A508,Klasses!$A$2:$B$100,2,FALSE)</f>
        <v>Girls 15+</v>
      </c>
      <c r="Z508" t="s">
        <v>198</v>
      </c>
      <c r="AA508" t="str">
        <f>F508</f>
        <v>ICE FACTORY BELGIUM</v>
      </c>
      <c r="AB508" t="str">
        <f>D508</f>
        <v>Yellise VAN DEN BROECK</v>
      </c>
    </row>
    <row r="509" spans="1:28" x14ac:dyDescent="0.25">
      <c r="A509" s="4" t="s">
        <v>72</v>
      </c>
      <c r="B509" s="4">
        <v>49660</v>
      </c>
      <c r="C509" s="4" t="s">
        <v>88</v>
      </c>
      <c r="D509" s="4" t="s">
        <v>89</v>
      </c>
      <c r="E509" s="14">
        <v>35668</v>
      </c>
      <c r="F509" s="4" t="s">
        <v>77</v>
      </c>
      <c r="G509" s="4">
        <v>2</v>
      </c>
      <c r="H509" s="4">
        <v>2</v>
      </c>
      <c r="I509" s="4">
        <v>2</v>
      </c>
      <c r="J509" s="4"/>
      <c r="K509" s="4"/>
      <c r="L509" s="4">
        <v>4</v>
      </c>
      <c r="M509" s="4">
        <v>4</v>
      </c>
      <c r="N509" s="15">
        <v>43548</v>
      </c>
      <c r="O509">
        <f>COUNTIF($W$2:$W$5,W509)</f>
        <v>0</v>
      </c>
      <c r="P509">
        <f>VLOOKUP("M"&amp;TEXT(G509,"0"),Punten!$A$1:$E$37,5,FALSE)</f>
        <v>0</v>
      </c>
      <c r="Q509">
        <f>VLOOKUP("M"&amp;TEXT(H509,"0"),Punten!$A$1:$E$37,5,FALSE)</f>
        <v>0</v>
      </c>
      <c r="R509">
        <f>VLOOKUP("M"&amp;TEXT(I509,"0"),Punten!$A$1:$E$37,5,FALSE)</f>
        <v>0</v>
      </c>
      <c r="S509">
        <f>VLOOKUP("K"&amp;TEXT(M509,"0"),Punten!$A$1:$E$37,5,FALSE)</f>
        <v>0</v>
      </c>
      <c r="T509">
        <f>VLOOKUP("H"&amp;TEXT(L509,"0"),Punten!$A$1:$E$37,5,FALSE)</f>
        <v>0</v>
      </c>
      <c r="U509">
        <f>VLOOKUP("F"&amp;TEXT(M509,"0"),Punten!$A$2:$E$158,5,FALSE)</f>
        <v>11</v>
      </c>
      <c r="V509">
        <f>SUM(P509:U509)</f>
        <v>11</v>
      </c>
      <c r="W509" t="str">
        <f>N509&amp;A509</f>
        <v>43548C29</v>
      </c>
      <c r="X509">
        <f>IF(F508&lt;&gt;F509,1,X508+1)</f>
        <v>2</v>
      </c>
      <c r="Y509" t="str">
        <f>VLOOKUP(A509,Klasses!$A$2:$B$100,2,FALSE)</f>
        <v>Cruisers 17-29 jaar</v>
      </c>
      <c r="Z509" t="s">
        <v>198</v>
      </c>
      <c r="AA509" t="str">
        <f>F509</f>
        <v>ICE FACTORY BELGIUM</v>
      </c>
      <c r="AB509" t="str">
        <f>D509</f>
        <v>Svendsen GOEMAN</v>
      </c>
    </row>
    <row r="510" spans="1:28" x14ac:dyDescent="0.25">
      <c r="A510" s="4" t="s">
        <v>72</v>
      </c>
      <c r="B510" s="4">
        <v>49644</v>
      </c>
      <c r="C510" s="4" t="s">
        <v>75</v>
      </c>
      <c r="D510" s="4" t="s">
        <v>76</v>
      </c>
      <c r="E510" s="14">
        <v>37365</v>
      </c>
      <c r="F510" s="4" t="s">
        <v>77</v>
      </c>
      <c r="G510" s="4">
        <v>3</v>
      </c>
      <c r="H510" s="4">
        <v>2</v>
      </c>
      <c r="I510" s="4">
        <v>4</v>
      </c>
      <c r="J510" s="4"/>
      <c r="K510" s="4"/>
      <c r="L510" s="4">
        <v>4</v>
      </c>
      <c r="M510" s="4">
        <v>8</v>
      </c>
      <c r="N510" s="15">
        <v>43548</v>
      </c>
      <c r="O510">
        <f>COUNTIF($W$2:$W$5,W510)</f>
        <v>0</v>
      </c>
      <c r="P510">
        <f>VLOOKUP("M"&amp;TEXT(G510,"0"),Punten!$A$1:$E$37,5,FALSE)</f>
        <v>0</v>
      </c>
      <c r="Q510">
        <f>VLOOKUP("M"&amp;TEXT(H510,"0"),Punten!$A$1:$E$37,5,FALSE)</f>
        <v>0</v>
      </c>
      <c r="R510">
        <f>VLOOKUP("M"&amp;TEXT(I510,"0"),Punten!$A$1:$E$37,5,FALSE)</f>
        <v>0</v>
      </c>
      <c r="S510">
        <f>VLOOKUP("K"&amp;TEXT(M510,"0"),Punten!$A$1:$E$37,5,FALSE)</f>
        <v>0</v>
      </c>
      <c r="T510">
        <f>VLOOKUP("H"&amp;TEXT(L510,"0"),Punten!$A$1:$E$37,5,FALSE)</f>
        <v>0</v>
      </c>
      <c r="U510">
        <f>VLOOKUP("F"&amp;TEXT(M510,"0"),Punten!$A$2:$E$158,5,FALSE)</f>
        <v>5</v>
      </c>
      <c r="V510">
        <f>SUM(P510:U510)</f>
        <v>5</v>
      </c>
      <c r="W510" t="str">
        <f>N510&amp;A510</f>
        <v>43548C29</v>
      </c>
      <c r="X510">
        <f>IF(F509&lt;&gt;F510,1,X509+1)</f>
        <v>3</v>
      </c>
      <c r="Y510" t="str">
        <f>VLOOKUP(A510,Klasses!$A$2:$B$100,2,FALSE)</f>
        <v>Cruisers 17-29 jaar</v>
      </c>
      <c r="Z510" t="s">
        <v>198</v>
      </c>
      <c r="AA510" t="str">
        <f>F510</f>
        <v>ICE FACTORY BELGIUM</v>
      </c>
      <c r="AB510" t="str">
        <f>D510</f>
        <v>Gerben GOEMAN</v>
      </c>
    </row>
    <row r="511" spans="1:28" x14ac:dyDescent="0.25">
      <c r="A511" s="4" t="s">
        <v>43</v>
      </c>
      <c r="B511" s="4">
        <v>48713</v>
      </c>
      <c r="C511" s="4" t="s">
        <v>205</v>
      </c>
      <c r="D511" s="4" t="s">
        <v>206</v>
      </c>
      <c r="E511" s="14">
        <v>39099</v>
      </c>
      <c r="F511" s="4" t="s">
        <v>77</v>
      </c>
      <c r="G511" s="4">
        <v>3</v>
      </c>
      <c r="H511" s="4">
        <v>3</v>
      </c>
      <c r="I511" s="4">
        <v>2</v>
      </c>
      <c r="J511" s="4"/>
      <c r="K511" s="4">
        <v>3</v>
      </c>
      <c r="L511" s="4">
        <v>5</v>
      </c>
      <c r="M511" s="4"/>
      <c r="N511" s="15">
        <v>43548</v>
      </c>
      <c r="O511">
        <f>COUNTIF($W$2:$W$5,W511)</f>
        <v>0</v>
      </c>
      <c r="P511">
        <f>VLOOKUP("M"&amp;TEXT(G511,"0"),Punten!$A$1:$E$37,5,FALSE)</f>
        <v>0</v>
      </c>
      <c r="Q511">
        <f>VLOOKUP("M"&amp;TEXT(H511,"0"),Punten!$A$1:$E$37,5,FALSE)</f>
        <v>0</v>
      </c>
      <c r="R511">
        <f>VLOOKUP("M"&amp;TEXT(I511,"0"),Punten!$A$1:$E$37,5,FALSE)</f>
        <v>0</v>
      </c>
      <c r="S511">
        <f>VLOOKUP("K"&amp;TEXT(M511,"0"),Punten!$A$1:$E$37,5,FALSE)</f>
        <v>0</v>
      </c>
      <c r="T511">
        <f>VLOOKUP("H"&amp;TEXT(L511,"0"),Punten!$A$1:$E$37,5,FALSE)</f>
        <v>0</v>
      </c>
      <c r="U511">
        <f>VLOOKUP("F"&amp;TEXT(M511,"0"),Punten!$A$2:$E$158,5,FALSE)</f>
        <v>0</v>
      </c>
      <c r="V511">
        <f>SUM(P511:U511)</f>
        <v>0</v>
      </c>
      <c r="W511" t="str">
        <f>N511&amp;A511</f>
        <v>43548B12</v>
      </c>
      <c r="X511">
        <f>IF(F510&lt;&gt;F511,1,X510+1)</f>
        <v>4</v>
      </c>
      <c r="Y511" t="str">
        <f>VLOOKUP(A511,Klasses!$A$2:$B$100,2,FALSE)</f>
        <v>Boys 12</v>
      </c>
      <c r="Z511" t="s">
        <v>198</v>
      </c>
      <c r="AA511" t="str">
        <f>F511</f>
        <v>ICE FACTORY BELGIUM</v>
      </c>
      <c r="AB511" t="str">
        <f>D511</f>
        <v>Brend VAN AERSCHOT</v>
      </c>
    </row>
    <row r="512" spans="1:28" x14ac:dyDescent="0.25">
      <c r="A512" s="4" t="s">
        <v>42</v>
      </c>
      <c r="B512" s="4">
        <v>52153</v>
      </c>
      <c r="C512" s="4" t="s">
        <v>67</v>
      </c>
      <c r="D512" s="4" t="s">
        <v>133</v>
      </c>
      <c r="E512" s="14">
        <v>38767</v>
      </c>
      <c r="F512" s="4" t="s">
        <v>96</v>
      </c>
      <c r="G512" s="4">
        <v>2</v>
      </c>
      <c r="H512" s="4">
        <v>1</v>
      </c>
      <c r="I512" s="4">
        <v>2</v>
      </c>
      <c r="J512" s="4"/>
      <c r="K512" s="4">
        <v>1</v>
      </c>
      <c r="L512" s="4">
        <v>1</v>
      </c>
      <c r="M512" s="4">
        <v>4</v>
      </c>
      <c r="N512" s="15">
        <v>43548</v>
      </c>
      <c r="O512">
        <f>COUNTIF($W$2:$W$5,W512)</f>
        <v>0</v>
      </c>
      <c r="P512">
        <f>VLOOKUP("M"&amp;TEXT(G512,"0"),Punten!$A$1:$E$37,5,FALSE)</f>
        <v>0</v>
      </c>
      <c r="Q512">
        <f>VLOOKUP("M"&amp;TEXT(H512,"0"),Punten!$A$1:$E$37,5,FALSE)</f>
        <v>0</v>
      </c>
      <c r="R512">
        <f>VLOOKUP("M"&amp;TEXT(I512,"0"),Punten!$A$1:$E$37,5,FALSE)</f>
        <v>0</v>
      </c>
      <c r="S512">
        <f>VLOOKUP("K"&amp;TEXT(M512,"0"),Punten!$A$1:$E$37,5,FALSE)</f>
        <v>0</v>
      </c>
      <c r="T512">
        <f>VLOOKUP("H"&amp;TEXT(L512,"0"),Punten!$A$1:$E$37,5,FALSE)</f>
        <v>0</v>
      </c>
      <c r="U512">
        <f>VLOOKUP("F"&amp;TEXT(M512,"0"),Punten!$A$2:$E$158,5,FALSE)</f>
        <v>11</v>
      </c>
      <c r="V512">
        <f>SUM(P512:U512)</f>
        <v>11</v>
      </c>
      <c r="W512" t="str">
        <f>N512&amp;A512</f>
        <v>43548B13</v>
      </c>
      <c r="X512">
        <f>IF(F511&lt;&gt;F512,1,X511+1)</f>
        <v>1</v>
      </c>
      <c r="Y512" t="str">
        <f>VLOOKUP(A512,Klasses!$A$2:$B$100,2,FALSE)</f>
        <v>Boys 13</v>
      </c>
      <c r="Z512" t="s">
        <v>198</v>
      </c>
      <c r="AA512" t="str">
        <f>F512</f>
        <v>MARTIN SPORTS PRO WINNER FACTORY TEAM</v>
      </c>
      <c r="AB512" t="str">
        <f>D512</f>
        <v>Gianni TERRYN</v>
      </c>
    </row>
    <row r="513" spans="1:28" x14ac:dyDescent="0.25">
      <c r="A513" s="4" t="s">
        <v>49</v>
      </c>
      <c r="B513" s="4">
        <v>52317</v>
      </c>
      <c r="C513" s="4" t="s">
        <v>94</v>
      </c>
      <c r="D513" s="4" t="s">
        <v>95</v>
      </c>
      <c r="E513" s="14">
        <v>31067</v>
      </c>
      <c r="F513" s="4" t="s">
        <v>96</v>
      </c>
      <c r="G513" s="4">
        <v>2</v>
      </c>
      <c r="H513" s="4">
        <v>2</v>
      </c>
      <c r="I513" s="4">
        <v>3</v>
      </c>
      <c r="J513" s="4"/>
      <c r="K513" s="4"/>
      <c r="L513" s="4"/>
      <c r="M513" s="4">
        <v>5</v>
      </c>
      <c r="N513" s="15">
        <v>43548</v>
      </c>
      <c r="O513">
        <f>COUNTIF($W$2:$W$5,W513)</f>
        <v>0</v>
      </c>
      <c r="P513">
        <f>VLOOKUP("M"&amp;TEXT(G513,"0"),Punten!$A$1:$E$37,5,FALSE)</f>
        <v>0</v>
      </c>
      <c r="Q513">
        <f>VLOOKUP("M"&amp;TEXT(H513,"0"),Punten!$A$1:$E$37,5,FALSE)</f>
        <v>0</v>
      </c>
      <c r="R513">
        <f>VLOOKUP("M"&amp;TEXT(I513,"0"),Punten!$A$1:$E$37,5,FALSE)</f>
        <v>0</v>
      </c>
      <c r="S513">
        <f>VLOOKUP("K"&amp;TEXT(M513,"0"),Punten!$A$1:$E$37,5,FALSE)</f>
        <v>0</v>
      </c>
      <c r="T513">
        <f>VLOOKUP("H"&amp;TEXT(L513,"0"),Punten!$A$1:$E$37,5,FALSE)</f>
        <v>0</v>
      </c>
      <c r="U513">
        <f>VLOOKUP("F"&amp;TEXT(M513,"0"),Punten!$A$2:$E$158,5,FALSE)</f>
        <v>9</v>
      </c>
      <c r="V513">
        <f>SUM(P513:U513)</f>
        <v>9</v>
      </c>
      <c r="W513" t="str">
        <f>N513&amp;A513</f>
        <v>43548C30</v>
      </c>
      <c r="X513">
        <f>IF(F512&lt;&gt;F513,1,X512+1)</f>
        <v>2</v>
      </c>
      <c r="Y513" t="str">
        <f>VLOOKUP(A513,Klasses!$A$2:$B$100,2,FALSE)</f>
        <v>Cruisers 30-39 jaar</v>
      </c>
      <c r="Z513" t="s">
        <v>198</v>
      </c>
      <c r="AA513" t="str">
        <f>F513</f>
        <v>MARTIN SPORTS PRO WINNER FACTORY TEAM</v>
      </c>
      <c r="AB513" t="str">
        <f>D513</f>
        <v>Gorden MARTIN</v>
      </c>
    </row>
    <row r="514" spans="1:28" x14ac:dyDescent="0.25">
      <c r="A514" s="4" t="s">
        <v>41</v>
      </c>
      <c r="B514" s="4">
        <v>54283</v>
      </c>
      <c r="C514" s="4" t="s">
        <v>67</v>
      </c>
      <c r="D514" s="4" t="s">
        <v>141</v>
      </c>
      <c r="E514" s="14">
        <v>38434</v>
      </c>
      <c r="F514" s="4" t="s">
        <v>96</v>
      </c>
      <c r="G514" s="4">
        <v>2</v>
      </c>
      <c r="H514" s="4">
        <v>6</v>
      </c>
      <c r="I514" s="4">
        <v>4</v>
      </c>
      <c r="J514" s="4"/>
      <c r="K514" s="4">
        <v>3</v>
      </c>
      <c r="L514" s="4">
        <v>7</v>
      </c>
      <c r="M514" s="4"/>
      <c r="N514" s="15">
        <v>43548</v>
      </c>
      <c r="O514">
        <f>COUNTIF($W$2:$W$5,W514)</f>
        <v>0</v>
      </c>
      <c r="P514">
        <f>VLOOKUP("M"&amp;TEXT(G514,"0"),Punten!$A$1:$E$37,5,FALSE)</f>
        <v>0</v>
      </c>
      <c r="Q514">
        <f>VLOOKUP("M"&amp;TEXT(H514,"0"),Punten!$A$1:$E$37,5,FALSE)</f>
        <v>0</v>
      </c>
      <c r="R514">
        <f>VLOOKUP("M"&amp;TEXT(I514,"0"),Punten!$A$1:$E$37,5,FALSE)</f>
        <v>0</v>
      </c>
      <c r="S514">
        <f>VLOOKUP("K"&amp;TEXT(M514,"0"),Punten!$A$1:$E$37,5,FALSE)</f>
        <v>0</v>
      </c>
      <c r="T514">
        <f>VLOOKUP("H"&amp;TEXT(L514,"0"),Punten!$A$1:$E$37,5,FALSE)</f>
        <v>0</v>
      </c>
      <c r="U514">
        <f>VLOOKUP("F"&amp;TEXT(M514,"0"),Punten!$A$2:$E$158,5,FALSE)</f>
        <v>0</v>
      </c>
      <c r="V514">
        <f>SUM(P514:U514)</f>
        <v>0</v>
      </c>
      <c r="W514" t="str">
        <f>N514&amp;A514</f>
        <v>43548B14</v>
      </c>
      <c r="X514">
        <f>IF(F513&lt;&gt;F514,1,X513+1)</f>
        <v>3</v>
      </c>
      <c r="Y514" t="str">
        <f>VLOOKUP(A514,Klasses!$A$2:$B$100,2,FALSE)</f>
        <v>Boys 14</v>
      </c>
      <c r="Z514" t="s">
        <v>198</v>
      </c>
      <c r="AA514" t="str">
        <f>F514</f>
        <v>MARTIN SPORTS PRO WINNER FACTORY TEAM</v>
      </c>
      <c r="AB514" t="str">
        <f>D514</f>
        <v>Cedric PATTYN</v>
      </c>
    </row>
    <row r="515" spans="1:28" x14ac:dyDescent="0.25">
      <c r="A515" s="4" t="s">
        <v>65</v>
      </c>
      <c r="B515" s="4">
        <v>47298</v>
      </c>
      <c r="C515" s="4" t="s">
        <v>97</v>
      </c>
      <c r="D515" s="4" t="s">
        <v>194</v>
      </c>
      <c r="E515" s="14">
        <v>34479</v>
      </c>
      <c r="F515" s="4" t="s">
        <v>96</v>
      </c>
      <c r="G515" s="4">
        <v>4</v>
      </c>
      <c r="H515" s="4">
        <v>4</v>
      </c>
      <c r="I515" s="4">
        <v>1</v>
      </c>
      <c r="J515" s="4"/>
      <c r="K515" s="4"/>
      <c r="L515" s="4">
        <v>6</v>
      </c>
      <c r="M515" s="4"/>
      <c r="N515" s="15">
        <v>43548</v>
      </c>
      <c r="O515">
        <f>COUNTIF($W$2:$W$5,W515)</f>
        <v>0</v>
      </c>
      <c r="P515">
        <f>VLOOKUP("M"&amp;TEXT(G515,"0"),Punten!$A$1:$E$37,5,FALSE)</f>
        <v>0</v>
      </c>
      <c r="Q515">
        <f>VLOOKUP("M"&amp;TEXT(H515,"0"),Punten!$A$1:$E$37,5,FALSE)</f>
        <v>0</v>
      </c>
      <c r="R515">
        <f>VLOOKUP("M"&amp;TEXT(I515,"0"),Punten!$A$1:$E$37,5,FALSE)</f>
        <v>0</v>
      </c>
      <c r="S515">
        <f>VLOOKUP("K"&amp;TEXT(M515,"0"),Punten!$A$1:$E$37,5,FALSE)</f>
        <v>0</v>
      </c>
      <c r="T515">
        <f>VLOOKUP("H"&amp;TEXT(L515,"0"),Punten!$A$1:$E$37,5,FALSE)</f>
        <v>0</v>
      </c>
      <c r="U515">
        <f>VLOOKUP("F"&amp;TEXT(M515,"0"),Punten!$A$2:$E$158,5,FALSE)</f>
        <v>0</v>
      </c>
      <c r="V515">
        <f>SUM(P515:U515)</f>
        <v>0</v>
      </c>
      <c r="W515" t="str">
        <f>N515&amp;A515</f>
        <v>43548ME</v>
      </c>
      <c r="X515">
        <f>IF(F514&lt;&gt;F515,1,X514+1)</f>
        <v>4</v>
      </c>
      <c r="Y515" t="str">
        <f>VLOOKUP(A515,Klasses!$A$2:$B$100,2,FALSE)</f>
        <v>Men Elite</v>
      </c>
      <c r="Z515" t="s">
        <v>198</v>
      </c>
      <c r="AA515" t="str">
        <f>F515</f>
        <v>MARTIN SPORTS PRO WINNER FACTORY TEAM</v>
      </c>
      <c r="AB515" t="str">
        <f>D515</f>
        <v>Michael BOGAERTS</v>
      </c>
    </row>
    <row r="516" spans="1:28" x14ac:dyDescent="0.25">
      <c r="A516" s="4" t="s">
        <v>40</v>
      </c>
      <c r="B516" s="4">
        <v>48034</v>
      </c>
      <c r="C516" s="4" t="s">
        <v>154</v>
      </c>
      <c r="D516" s="4" t="s">
        <v>155</v>
      </c>
      <c r="E516" s="14">
        <v>38005</v>
      </c>
      <c r="F516" s="4" t="s">
        <v>137</v>
      </c>
      <c r="G516" s="4">
        <v>1</v>
      </c>
      <c r="H516" s="4">
        <v>1</v>
      </c>
      <c r="I516" s="4">
        <v>1</v>
      </c>
      <c r="J516" s="4"/>
      <c r="K516" s="4">
        <v>1</v>
      </c>
      <c r="L516" s="4">
        <v>1</v>
      </c>
      <c r="M516" s="4">
        <v>1</v>
      </c>
      <c r="N516" s="15">
        <v>43548</v>
      </c>
      <c r="O516">
        <f>COUNTIF($W$2:$W$5,W516)</f>
        <v>0</v>
      </c>
      <c r="P516">
        <f>VLOOKUP("M"&amp;TEXT(G516,"0"),Punten!$A$1:$E$37,5,FALSE)</f>
        <v>0</v>
      </c>
      <c r="Q516">
        <f>VLOOKUP("M"&amp;TEXT(H516,"0"),Punten!$A$1:$E$37,5,FALSE)</f>
        <v>0</v>
      </c>
      <c r="R516">
        <f>VLOOKUP("M"&amp;TEXT(I516,"0"),Punten!$A$1:$E$37,5,FALSE)</f>
        <v>0</v>
      </c>
      <c r="S516">
        <f>VLOOKUP("K"&amp;TEXT(M516,"0"),Punten!$A$1:$E$37,5,FALSE)</f>
        <v>0</v>
      </c>
      <c r="T516">
        <f>VLOOKUP("H"&amp;TEXT(L516,"0"),Punten!$A$1:$E$37,5,FALSE)</f>
        <v>0</v>
      </c>
      <c r="U516">
        <f>VLOOKUP("F"&amp;TEXT(M516,"0"),Punten!$A$2:$E$158,5,FALSE)</f>
        <v>20</v>
      </c>
      <c r="V516">
        <f>SUM(P516:U516)</f>
        <v>20</v>
      </c>
      <c r="W516" t="str">
        <f>N516&amp;A516</f>
        <v>43548B15</v>
      </c>
      <c r="X516">
        <f>IF(F515&lt;&gt;F516,1,X515+1)</f>
        <v>1</v>
      </c>
      <c r="Y516" t="str">
        <f>VLOOKUP(A516,Klasses!$A$2:$B$100,2,FALSE)</f>
        <v>Boys 15/16</v>
      </c>
      <c r="Z516" t="s">
        <v>198</v>
      </c>
      <c r="AA516" t="str">
        <f>F516</f>
        <v>MEYBO FACTORY TEAM BELGIUM</v>
      </c>
      <c r="AB516" t="str">
        <f>D516</f>
        <v>Wannes MAGDELIJNS</v>
      </c>
    </row>
    <row r="517" spans="1:28" x14ac:dyDescent="0.25">
      <c r="A517" s="4" t="s">
        <v>38</v>
      </c>
      <c r="B517" s="4">
        <v>47032</v>
      </c>
      <c r="C517" s="4" t="s">
        <v>163</v>
      </c>
      <c r="D517" s="4" t="s">
        <v>164</v>
      </c>
      <c r="E517" s="14">
        <v>36194</v>
      </c>
      <c r="F517" s="4" t="s">
        <v>137</v>
      </c>
      <c r="G517" s="4">
        <v>1</v>
      </c>
      <c r="H517" s="4">
        <v>1</v>
      </c>
      <c r="I517" s="4">
        <v>1</v>
      </c>
      <c r="J517" s="4"/>
      <c r="K517" s="4">
        <v>1</v>
      </c>
      <c r="L517" s="4">
        <v>1</v>
      </c>
      <c r="M517" s="4">
        <v>1</v>
      </c>
      <c r="N517" s="15">
        <v>43548</v>
      </c>
      <c r="O517">
        <f>COUNTIF($W$2:$W$5,W517)</f>
        <v>0</v>
      </c>
      <c r="P517">
        <f>VLOOKUP("M"&amp;TEXT(G517,"0"),Punten!$A$1:$E$37,5,FALSE)</f>
        <v>0</v>
      </c>
      <c r="Q517">
        <f>VLOOKUP("M"&amp;TEXT(H517,"0"),Punten!$A$1:$E$37,5,FALSE)</f>
        <v>0</v>
      </c>
      <c r="R517">
        <f>VLOOKUP("M"&amp;TEXT(I517,"0"),Punten!$A$1:$E$37,5,FALSE)</f>
        <v>0</v>
      </c>
      <c r="S517">
        <f>VLOOKUP("K"&amp;TEXT(M517,"0"),Punten!$A$1:$E$37,5,FALSE)</f>
        <v>0</v>
      </c>
      <c r="T517">
        <f>VLOOKUP("H"&amp;TEXT(L517,"0"),Punten!$A$1:$E$37,5,FALSE)</f>
        <v>0</v>
      </c>
      <c r="U517">
        <f>VLOOKUP("F"&amp;TEXT(M517,"0"),Punten!$A$2:$E$158,5,FALSE)</f>
        <v>20</v>
      </c>
      <c r="V517">
        <f>SUM(P517:U517)</f>
        <v>20</v>
      </c>
      <c r="W517" t="str">
        <f>N517&amp;A517</f>
        <v>43548B19</v>
      </c>
      <c r="X517">
        <f>IF(F516&lt;&gt;F517,1,X516+1)</f>
        <v>2</v>
      </c>
      <c r="Y517" t="str">
        <f>VLOOKUP(A517,Klasses!$A$2:$B$100,2,FALSE)</f>
        <v>Boys 19+</v>
      </c>
      <c r="Z517" t="s">
        <v>198</v>
      </c>
      <c r="AA517" t="str">
        <f>F517</f>
        <v>MEYBO FACTORY TEAM BELGIUM</v>
      </c>
      <c r="AB517" t="str">
        <f>D517</f>
        <v>Brett JACOBS</v>
      </c>
    </row>
    <row r="518" spans="1:28" x14ac:dyDescent="0.25">
      <c r="A518" s="4" t="s">
        <v>45</v>
      </c>
      <c r="B518" s="4">
        <v>45754</v>
      </c>
      <c r="C518" s="4" t="s">
        <v>173</v>
      </c>
      <c r="D518" s="4" t="s">
        <v>174</v>
      </c>
      <c r="E518" s="14">
        <v>38489</v>
      </c>
      <c r="F518" s="4" t="s">
        <v>137</v>
      </c>
      <c r="G518" s="4">
        <v>1</v>
      </c>
      <c r="H518" s="4">
        <v>1</v>
      </c>
      <c r="I518" s="4">
        <v>1</v>
      </c>
      <c r="J518" s="4"/>
      <c r="K518" s="4"/>
      <c r="L518" s="4"/>
      <c r="M518" s="4">
        <v>1</v>
      </c>
      <c r="N518" s="15">
        <v>43548</v>
      </c>
      <c r="O518">
        <f>COUNTIF($W$2:$W$5,W518)</f>
        <v>0</v>
      </c>
      <c r="P518">
        <f>VLOOKUP("M"&amp;TEXT(G518,"0"),Punten!$A$1:$E$37,5,FALSE)</f>
        <v>0</v>
      </c>
      <c r="Q518">
        <f>VLOOKUP("M"&amp;TEXT(H518,"0"),Punten!$A$1:$E$37,5,FALSE)</f>
        <v>0</v>
      </c>
      <c r="R518">
        <f>VLOOKUP("M"&amp;TEXT(I518,"0"),Punten!$A$1:$E$37,5,FALSE)</f>
        <v>0</v>
      </c>
      <c r="S518">
        <f>VLOOKUP("K"&amp;TEXT(M518,"0"),Punten!$A$1:$E$37,5,FALSE)</f>
        <v>0</v>
      </c>
      <c r="T518">
        <f>VLOOKUP("H"&amp;TEXT(L518,"0"),Punten!$A$1:$E$37,5,FALSE)</f>
        <v>0</v>
      </c>
      <c r="U518">
        <f>VLOOKUP("F"&amp;TEXT(M518,"0"),Punten!$A$2:$E$158,5,FALSE)</f>
        <v>20</v>
      </c>
      <c r="V518">
        <f>SUM(P518:U518)</f>
        <v>20</v>
      </c>
      <c r="W518" t="str">
        <f>N518&amp;A518</f>
        <v>43548G13</v>
      </c>
      <c r="X518">
        <f>IF(F517&lt;&gt;F518,1,X517+1)</f>
        <v>3</v>
      </c>
      <c r="Y518" t="str">
        <f>VLOOKUP(A518,Klasses!$A$2:$B$100,2,FALSE)</f>
        <v>Girls 13/14</v>
      </c>
      <c r="Z518" t="s">
        <v>198</v>
      </c>
      <c r="AA518" t="str">
        <f>F518</f>
        <v>MEYBO FACTORY TEAM BELGIUM</v>
      </c>
      <c r="AB518" t="str">
        <f>D518</f>
        <v>Verona VAN MOL</v>
      </c>
    </row>
    <row r="519" spans="1:28" x14ac:dyDescent="0.25">
      <c r="A519" s="4" t="s">
        <v>42</v>
      </c>
      <c r="B519" s="4">
        <v>45752</v>
      </c>
      <c r="C519" s="4" t="s">
        <v>135</v>
      </c>
      <c r="D519" s="4" t="s">
        <v>136</v>
      </c>
      <c r="E519" s="14">
        <v>38798</v>
      </c>
      <c r="F519" s="4" t="s">
        <v>137</v>
      </c>
      <c r="G519" s="4">
        <v>7</v>
      </c>
      <c r="H519" s="4">
        <v>2</v>
      </c>
      <c r="I519" s="4">
        <v>4</v>
      </c>
      <c r="J519" s="4"/>
      <c r="K519" s="4">
        <v>3</v>
      </c>
      <c r="L519" s="4">
        <v>5</v>
      </c>
      <c r="M519" s="4"/>
      <c r="N519" s="15">
        <v>43548</v>
      </c>
      <c r="O519">
        <f>COUNTIF($W$2:$W$5,W519)</f>
        <v>0</v>
      </c>
      <c r="P519">
        <f>VLOOKUP("M"&amp;TEXT(G519,"0"),Punten!$A$1:$E$37,5,FALSE)</f>
        <v>0</v>
      </c>
      <c r="Q519">
        <f>VLOOKUP("M"&amp;TEXT(H519,"0"),Punten!$A$1:$E$37,5,FALSE)</f>
        <v>0</v>
      </c>
      <c r="R519">
        <f>VLOOKUP("M"&amp;TEXT(I519,"0"),Punten!$A$1:$E$37,5,FALSE)</f>
        <v>0</v>
      </c>
      <c r="S519">
        <f>VLOOKUP("K"&amp;TEXT(M519,"0"),Punten!$A$1:$E$37,5,FALSE)</f>
        <v>0</v>
      </c>
      <c r="T519">
        <f>VLOOKUP("H"&amp;TEXT(L519,"0"),Punten!$A$1:$E$37,5,FALSE)</f>
        <v>0</v>
      </c>
      <c r="U519">
        <f>VLOOKUP("F"&amp;TEXT(M519,"0"),Punten!$A$2:$E$158,5,FALSE)</f>
        <v>0</v>
      </c>
      <c r="V519">
        <f>SUM(P519:U519)</f>
        <v>0</v>
      </c>
      <c r="W519" t="str">
        <f>N519&amp;A519</f>
        <v>43548B13</v>
      </c>
      <c r="X519">
        <f>IF(F518&lt;&gt;F519,1,X518+1)</f>
        <v>4</v>
      </c>
      <c r="Y519" t="str">
        <f>VLOOKUP(A519,Klasses!$A$2:$B$100,2,FALSE)</f>
        <v>Boys 13</v>
      </c>
      <c r="Z519" t="s">
        <v>198</v>
      </c>
      <c r="AA519" t="str">
        <f>F519</f>
        <v>MEYBO FACTORY TEAM BELGIUM</v>
      </c>
      <c r="AB519" t="str">
        <f>D519</f>
        <v>Sem BOECKX</v>
      </c>
    </row>
    <row r="520" spans="1:28" x14ac:dyDescent="0.25">
      <c r="A520" s="4" t="s">
        <v>39</v>
      </c>
      <c r="B520" s="4">
        <v>45777</v>
      </c>
      <c r="C520" s="4" t="s">
        <v>106</v>
      </c>
      <c r="D520" s="4" t="s">
        <v>158</v>
      </c>
      <c r="E520" s="14">
        <v>37549</v>
      </c>
      <c r="F520" s="4" t="s">
        <v>70</v>
      </c>
      <c r="G520" s="4">
        <v>4</v>
      </c>
      <c r="H520" s="4">
        <v>3</v>
      </c>
      <c r="I520" s="4">
        <v>1</v>
      </c>
      <c r="J520" s="4"/>
      <c r="K520" s="4"/>
      <c r="L520" s="4">
        <v>2</v>
      </c>
      <c r="M520" s="4">
        <v>4</v>
      </c>
      <c r="N520" s="15">
        <v>43548</v>
      </c>
      <c r="O520">
        <f>COUNTIF($W$2:$W$5,W520)</f>
        <v>0</v>
      </c>
      <c r="P520">
        <f>VLOOKUP("M"&amp;TEXT(G520,"0"),Punten!$A$1:$E$37,5,FALSE)</f>
        <v>0</v>
      </c>
      <c r="Q520">
        <f>VLOOKUP("M"&amp;TEXT(H520,"0"),Punten!$A$1:$E$37,5,FALSE)</f>
        <v>0</v>
      </c>
      <c r="R520">
        <f>VLOOKUP("M"&amp;TEXT(I520,"0"),Punten!$A$1:$E$37,5,FALSE)</f>
        <v>0</v>
      </c>
      <c r="S520">
        <f>VLOOKUP("K"&amp;TEXT(M520,"0"),Punten!$A$1:$E$37,5,FALSE)</f>
        <v>0</v>
      </c>
      <c r="T520">
        <f>VLOOKUP("H"&amp;TEXT(L520,"0"),Punten!$A$1:$E$37,5,FALSE)</f>
        <v>0</v>
      </c>
      <c r="U520">
        <f>VLOOKUP("F"&amp;TEXT(M520,"0"),Punten!$A$2:$E$158,5,FALSE)</f>
        <v>11</v>
      </c>
      <c r="V520">
        <f>SUM(P520:U520)</f>
        <v>11</v>
      </c>
      <c r="W520" t="str">
        <f>N520&amp;A520</f>
        <v>43548B17</v>
      </c>
      <c r="X520">
        <f>IF(F519&lt;&gt;F520,1,X519+1)</f>
        <v>1</v>
      </c>
      <c r="Y520" t="str">
        <f>VLOOKUP(A520,Klasses!$A$2:$B$100,2,FALSE)</f>
        <v>Boys 17/18</v>
      </c>
      <c r="Z520" t="s">
        <v>198</v>
      </c>
      <c r="AA520" t="str">
        <f>F520</f>
        <v>REVOLUTION BMX SHOP TEAM</v>
      </c>
      <c r="AB520" t="str">
        <f>D520</f>
        <v>Maxim VAN ROOSBROECK</v>
      </c>
    </row>
    <row r="521" spans="1:28" x14ac:dyDescent="0.25">
      <c r="A521" s="4" t="s">
        <v>48</v>
      </c>
      <c r="B521" s="4">
        <v>47041</v>
      </c>
      <c r="C521" s="4" t="s">
        <v>68</v>
      </c>
      <c r="D521" s="4" t="s">
        <v>69</v>
      </c>
      <c r="E521" s="14">
        <v>38090</v>
      </c>
      <c r="F521" s="4" t="s">
        <v>70</v>
      </c>
      <c r="G521" s="4">
        <v>3</v>
      </c>
      <c r="H521" s="4">
        <v>3</v>
      </c>
      <c r="I521" s="4">
        <v>2</v>
      </c>
      <c r="J521" s="4"/>
      <c r="K521" s="4"/>
      <c r="L521" s="4"/>
      <c r="M521" s="4">
        <v>5</v>
      </c>
      <c r="N521" s="15">
        <v>43548</v>
      </c>
      <c r="O521">
        <f>COUNTIF($W$2:$W$5,W521)</f>
        <v>0</v>
      </c>
      <c r="P521">
        <f>VLOOKUP("M"&amp;TEXT(G521,"0"),Punten!$A$1:$E$37,5,FALSE)</f>
        <v>0</v>
      </c>
      <c r="Q521">
        <f>VLOOKUP("M"&amp;TEXT(H521,"0"),Punten!$A$1:$E$37,5,FALSE)</f>
        <v>0</v>
      </c>
      <c r="R521">
        <f>VLOOKUP("M"&amp;TEXT(I521,"0"),Punten!$A$1:$E$37,5,FALSE)</f>
        <v>0</v>
      </c>
      <c r="S521">
        <f>VLOOKUP("K"&amp;TEXT(M521,"0"),Punten!$A$1:$E$37,5,FALSE)</f>
        <v>0</v>
      </c>
      <c r="T521">
        <f>VLOOKUP("H"&amp;TEXT(L521,"0"),Punten!$A$1:$E$37,5,FALSE)</f>
        <v>0</v>
      </c>
      <c r="U521">
        <f>VLOOKUP("F"&amp;TEXT(M521,"0"),Punten!$A$2:$E$158,5,FALSE)</f>
        <v>9</v>
      </c>
      <c r="V521">
        <f>SUM(P521:U521)</f>
        <v>9</v>
      </c>
      <c r="W521" t="str">
        <f>N521&amp;A521</f>
        <v>43548C16</v>
      </c>
      <c r="X521">
        <f>IF(F520&lt;&gt;F521,1,X520+1)</f>
        <v>2</v>
      </c>
      <c r="Y521" t="str">
        <f>VLOOKUP(A521,Klasses!$A$2:$B$100,2,FALSE)</f>
        <v>Cruisers 16 jaar en jonger</v>
      </c>
      <c r="Z521" t="s">
        <v>198</v>
      </c>
      <c r="AA521" t="str">
        <f>F521</f>
        <v>REVOLUTION BMX SHOP TEAM</v>
      </c>
      <c r="AB521" t="str">
        <f>D521</f>
        <v>Bo ILEGEMS</v>
      </c>
    </row>
    <row r="522" spans="1:28" x14ac:dyDescent="0.25">
      <c r="A522" s="4" t="s">
        <v>49</v>
      </c>
      <c r="B522" s="4">
        <v>55953</v>
      </c>
      <c r="C522" s="4" t="s">
        <v>217</v>
      </c>
      <c r="D522" s="4" t="s">
        <v>218</v>
      </c>
      <c r="E522" s="14">
        <v>31910</v>
      </c>
      <c r="F522" s="4" t="s">
        <v>70</v>
      </c>
      <c r="G522" s="4">
        <v>5</v>
      </c>
      <c r="H522" s="4">
        <v>3</v>
      </c>
      <c r="I522" s="4">
        <v>4</v>
      </c>
      <c r="J522" s="4"/>
      <c r="K522" s="4"/>
      <c r="L522" s="4"/>
      <c r="M522" s="4">
        <v>7</v>
      </c>
      <c r="N522" s="15">
        <v>43548</v>
      </c>
      <c r="O522">
        <f>COUNTIF($W$2:$W$5,W522)</f>
        <v>0</v>
      </c>
      <c r="P522">
        <f>VLOOKUP("M"&amp;TEXT(G522,"0"),Punten!$A$1:$E$37,5,FALSE)</f>
        <v>0</v>
      </c>
      <c r="Q522">
        <f>VLOOKUP("M"&amp;TEXT(H522,"0"),Punten!$A$1:$E$37,5,FALSE)</f>
        <v>0</v>
      </c>
      <c r="R522">
        <f>VLOOKUP("M"&amp;TEXT(I522,"0"),Punten!$A$1:$E$37,5,FALSE)</f>
        <v>0</v>
      </c>
      <c r="S522">
        <f>VLOOKUP("K"&amp;TEXT(M522,"0"),Punten!$A$1:$E$37,5,FALSE)</f>
        <v>0</v>
      </c>
      <c r="T522">
        <f>VLOOKUP("H"&amp;TEXT(L522,"0"),Punten!$A$1:$E$37,5,FALSE)</f>
        <v>0</v>
      </c>
      <c r="U522">
        <f>VLOOKUP("F"&amp;TEXT(M522,"0"),Punten!$A$2:$E$158,5,FALSE)</f>
        <v>6</v>
      </c>
      <c r="V522">
        <f>SUM(P522:U522)</f>
        <v>6</v>
      </c>
      <c r="W522" t="str">
        <f>N522&amp;A522</f>
        <v>43548C30</v>
      </c>
      <c r="X522">
        <f>IF(F521&lt;&gt;F522,1,X521+1)</f>
        <v>3</v>
      </c>
      <c r="Y522" t="str">
        <f>VLOOKUP(A522,Klasses!$A$2:$B$100,2,FALSE)</f>
        <v>Cruisers 30-39 jaar</v>
      </c>
      <c r="Z522" t="s">
        <v>198</v>
      </c>
      <c r="AA522" t="str">
        <f>F522</f>
        <v>REVOLUTION BMX SHOP TEAM</v>
      </c>
      <c r="AB522" t="str">
        <f>D522</f>
        <v>Yannick SPRUYT</v>
      </c>
    </row>
    <row r="523" spans="1:28" x14ac:dyDescent="0.25">
      <c r="A523" s="4" t="s">
        <v>65</v>
      </c>
      <c r="B523" s="4">
        <v>54183</v>
      </c>
      <c r="C523" s="4" t="s">
        <v>195</v>
      </c>
      <c r="D523" s="4" t="s">
        <v>196</v>
      </c>
      <c r="E523" s="14">
        <v>34571</v>
      </c>
      <c r="F523" s="4" t="s">
        <v>70</v>
      </c>
      <c r="G523" s="4">
        <v>1</v>
      </c>
      <c r="H523" s="4">
        <v>2</v>
      </c>
      <c r="I523" s="4">
        <v>2</v>
      </c>
      <c r="J523" s="4"/>
      <c r="K523" s="4"/>
      <c r="L523" s="4">
        <v>2</v>
      </c>
      <c r="M523" s="4">
        <v>8</v>
      </c>
      <c r="N523" s="15">
        <v>43548</v>
      </c>
      <c r="O523">
        <f>COUNTIF($W$2:$W$5,W523)</f>
        <v>0</v>
      </c>
      <c r="P523">
        <f>VLOOKUP("M"&amp;TEXT(G523,"0"),Punten!$A$1:$E$37,5,FALSE)</f>
        <v>0</v>
      </c>
      <c r="Q523">
        <f>VLOOKUP("M"&amp;TEXT(H523,"0"),Punten!$A$1:$E$37,5,FALSE)</f>
        <v>0</v>
      </c>
      <c r="R523">
        <f>VLOOKUP("M"&amp;TEXT(I523,"0"),Punten!$A$1:$E$37,5,FALSE)</f>
        <v>0</v>
      </c>
      <c r="S523">
        <f>VLOOKUP("K"&amp;TEXT(M523,"0"),Punten!$A$1:$E$37,5,FALSE)</f>
        <v>0</v>
      </c>
      <c r="T523">
        <f>VLOOKUP("H"&amp;TEXT(L523,"0"),Punten!$A$1:$E$37,5,FALSE)</f>
        <v>0</v>
      </c>
      <c r="U523">
        <f>VLOOKUP("F"&amp;TEXT(M523,"0"),Punten!$A$2:$E$158,5,FALSE)</f>
        <v>5</v>
      </c>
      <c r="V523">
        <f>SUM(P523:U523)</f>
        <v>5</v>
      </c>
      <c r="W523" t="str">
        <f>N523&amp;A523</f>
        <v>43548ME</v>
      </c>
      <c r="X523">
        <f>IF(F522&lt;&gt;F523,1,X522+1)</f>
        <v>4</v>
      </c>
      <c r="Y523" t="str">
        <f>VLOOKUP(A523,Klasses!$A$2:$B$100,2,FALSE)</f>
        <v>Men Elite</v>
      </c>
      <c r="Z523" t="s">
        <v>198</v>
      </c>
      <c r="AA523" t="str">
        <f>F523</f>
        <v>REVOLUTION BMX SHOP TEAM</v>
      </c>
      <c r="AB523" t="str">
        <f>D523</f>
        <v>Ghinio VAN DE WEYER</v>
      </c>
    </row>
    <row r="524" spans="1:28" x14ac:dyDescent="0.25">
      <c r="A524" s="4" t="s">
        <v>39</v>
      </c>
      <c r="B524" s="4">
        <v>53023</v>
      </c>
      <c r="C524" s="4" t="s">
        <v>161</v>
      </c>
      <c r="D524" s="4" t="s">
        <v>162</v>
      </c>
      <c r="E524" s="14">
        <v>37534</v>
      </c>
      <c r="F524" s="4" t="s">
        <v>150</v>
      </c>
      <c r="G524" s="4">
        <v>1</v>
      </c>
      <c r="H524" s="4">
        <v>4</v>
      </c>
      <c r="I524" s="4">
        <v>2</v>
      </c>
      <c r="J524" s="4"/>
      <c r="K524" s="4"/>
      <c r="L524" s="4">
        <v>4</v>
      </c>
      <c r="M524" s="4">
        <v>5</v>
      </c>
      <c r="N524" s="15">
        <v>43548</v>
      </c>
      <c r="O524">
        <f>COUNTIF($W$2:$W$5,W524)</f>
        <v>0</v>
      </c>
      <c r="P524">
        <f>VLOOKUP("M"&amp;TEXT(G524,"0"),Punten!$A$1:$E$37,5,FALSE)</f>
        <v>0</v>
      </c>
      <c r="Q524">
        <f>VLOOKUP("M"&amp;TEXT(H524,"0"),Punten!$A$1:$E$37,5,FALSE)</f>
        <v>0</v>
      </c>
      <c r="R524">
        <f>VLOOKUP("M"&amp;TEXT(I524,"0"),Punten!$A$1:$E$37,5,FALSE)</f>
        <v>0</v>
      </c>
      <c r="S524">
        <f>VLOOKUP("K"&amp;TEXT(M524,"0"),Punten!$A$1:$E$37,5,FALSE)</f>
        <v>0</v>
      </c>
      <c r="T524">
        <f>VLOOKUP("H"&amp;TEXT(L524,"0"),Punten!$A$1:$E$37,5,FALSE)</f>
        <v>0</v>
      </c>
      <c r="U524">
        <f>VLOOKUP("F"&amp;TEXT(M524,"0"),Punten!$A$2:$E$158,5,FALSE)</f>
        <v>9</v>
      </c>
      <c r="V524">
        <f>SUM(P524:U524)</f>
        <v>9</v>
      </c>
      <c r="W524" t="str">
        <f>N524&amp;A524</f>
        <v>43548B17</v>
      </c>
      <c r="X524">
        <f>IF(F523&lt;&gt;F524,1,X523+1)</f>
        <v>1</v>
      </c>
      <c r="Y524" t="str">
        <f>VLOOKUP(A524,Klasses!$A$2:$B$100,2,FALSE)</f>
        <v>Boys 17/18</v>
      </c>
      <c r="Z524" t="s">
        <v>198</v>
      </c>
      <c r="AA524" t="str">
        <f>F524</f>
        <v>SPEEDCO FACTORY TEAM</v>
      </c>
      <c r="AB524" t="str">
        <f>D524</f>
        <v>Jorrit RUTTEN</v>
      </c>
    </row>
    <row r="525" spans="1:28" x14ac:dyDescent="0.25">
      <c r="A525" s="4" t="s">
        <v>46</v>
      </c>
      <c r="B525" s="4">
        <v>54284</v>
      </c>
      <c r="C525" s="4" t="s">
        <v>97</v>
      </c>
      <c r="D525" s="4" t="s">
        <v>216</v>
      </c>
      <c r="E525" s="14">
        <v>37987</v>
      </c>
      <c r="F525" s="4" t="s">
        <v>150</v>
      </c>
      <c r="G525" s="4">
        <v>4</v>
      </c>
      <c r="H525" s="4">
        <v>5</v>
      </c>
      <c r="I525" s="4">
        <v>4</v>
      </c>
      <c r="J525" s="4"/>
      <c r="K525" s="4"/>
      <c r="L525" s="4"/>
      <c r="M525" s="4">
        <v>6</v>
      </c>
      <c r="N525" s="15">
        <v>43548</v>
      </c>
      <c r="O525">
        <f>COUNTIF($W$2:$W$5,W525)</f>
        <v>0</v>
      </c>
      <c r="P525">
        <f>VLOOKUP("M"&amp;TEXT(G525,"0"),Punten!$A$1:$E$37,5,FALSE)</f>
        <v>0</v>
      </c>
      <c r="Q525">
        <f>VLOOKUP("M"&amp;TEXT(H525,"0"),Punten!$A$1:$E$37,5,FALSE)</f>
        <v>0</v>
      </c>
      <c r="R525">
        <f>VLOOKUP("M"&amp;TEXT(I525,"0"),Punten!$A$1:$E$37,5,FALSE)</f>
        <v>0</v>
      </c>
      <c r="S525">
        <f>VLOOKUP("K"&amp;TEXT(M525,"0"),Punten!$A$1:$E$37,5,FALSE)</f>
        <v>0</v>
      </c>
      <c r="T525">
        <f>VLOOKUP("H"&amp;TEXT(L525,"0"),Punten!$A$1:$E$37,5,FALSE)</f>
        <v>0</v>
      </c>
      <c r="U525">
        <f>VLOOKUP("F"&amp;TEXT(M525,"0"),Punten!$A$2:$E$158,5,FALSE)</f>
        <v>7</v>
      </c>
      <c r="V525">
        <f>SUM(P525:U525)</f>
        <v>7</v>
      </c>
      <c r="W525" t="str">
        <f>N525&amp;A525</f>
        <v>43548G15</v>
      </c>
      <c r="X525">
        <f>IF(F524&lt;&gt;F525,1,X524+1)</f>
        <v>2</v>
      </c>
      <c r="Y525" t="str">
        <f>VLOOKUP(A525,Klasses!$A$2:$B$100,2,FALSE)</f>
        <v>Girls 15+</v>
      </c>
      <c r="Z525" t="s">
        <v>198</v>
      </c>
      <c r="AA525" t="str">
        <f>F525</f>
        <v>SPEEDCO FACTORY TEAM</v>
      </c>
      <c r="AB525" t="str">
        <f>D525</f>
        <v>Julie NICOLAES</v>
      </c>
    </row>
    <row r="526" spans="1:28" x14ac:dyDescent="0.25">
      <c r="A526" s="4" t="s">
        <v>40</v>
      </c>
      <c r="B526" s="4">
        <v>52324</v>
      </c>
      <c r="C526" s="4" t="s">
        <v>67</v>
      </c>
      <c r="D526" s="4" t="s">
        <v>151</v>
      </c>
      <c r="E526" s="14">
        <v>38111</v>
      </c>
      <c r="F526" s="4" t="s">
        <v>150</v>
      </c>
      <c r="G526" s="4">
        <v>1</v>
      </c>
      <c r="H526" s="4">
        <v>4</v>
      </c>
      <c r="I526" s="4">
        <v>3</v>
      </c>
      <c r="J526" s="4"/>
      <c r="K526" s="4">
        <v>3</v>
      </c>
      <c r="L526" s="4">
        <v>6</v>
      </c>
      <c r="M526" s="4"/>
      <c r="N526" s="15">
        <v>43548</v>
      </c>
      <c r="O526">
        <f>COUNTIF($W$2:$W$5,W526)</f>
        <v>0</v>
      </c>
      <c r="P526">
        <f>VLOOKUP("M"&amp;TEXT(G526,"0"),Punten!$A$1:$E$37,5,FALSE)</f>
        <v>0</v>
      </c>
      <c r="Q526">
        <f>VLOOKUP("M"&amp;TEXT(H526,"0"),Punten!$A$1:$E$37,5,FALSE)</f>
        <v>0</v>
      </c>
      <c r="R526">
        <f>VLOOKUP("M"&amp;TEXT(I526,"0"),Punten!$A$1:$E$37,5,FALSE)</f>
        <v>0</v>
      </c>
      <c r="S526">
        <f>VLOOKUP("K"&amp;TEXT(M526,"0"),Punten!$A$1:$E$37,5,FALSE)</f>
        <v>0</v>
      </c>
      <c r="T526">
        <f>VLOOKUP("H"&amp;TEXT(L526,"0"),Punten!$A$1:$E$37,5,FALSE)</f>
        <v>0</v>
      </c>
      <c r="U526">
        <f>VLOOKUP("F"&amp;TEXT(M526,"0"),Punten!$A$2:$E$158,5,FALSE)</f>
        <v>0</v>
      </c>
      <c r="V526">
        <f>SUM(P526:U526)</f>
        <v>0</v>
      </c>
      <c r="W526" t="str">
        <f>N526&amp;A526</f>
        <v>43548B15</v>
      </c>
      <c r="X526">
        <f>IF(F525&lt;&gt;F526,1,X525+1)</f>
        <v>3</v>
      </c>
      <c r="Y526" t="str">
        <f>VLOOKUP(A526,Klasses!$A$2:$B$100,2,FALSE)</f>
        <v>Boys 15/16</v>
      </c>
      <c r="Z526" t="s">
        <v>198</v>
      </c>
      <c r="AA526" t="str">
        <f>F526</f>
        <v>SPEEDCO FACTORY TEAM</v>
      </c>
      <c r="AB526" t="str">
        <f>D526</f>
        <v>Kayan SCHAERLAEKEN</v>
      </c>
    </row>
    <row r="527" spans="1:28" x14ac:dyDescent="0.25">
      <c r="A527" s="4" t="s">
        <v>46</v>
      </c>
      <c r="B527" s="4">
        <v>52322</v>
      </c>
      <c r="C527" s="4" t="s">
        <v>94</v>
      </c>
      <c r="D527" s="4" t="s">
        <v>179</v>
      </c>
      <c r="E527" s="14">
        <v>37681</v>
      </c>
      <c r="F527" s="4" t="s">
        <v>150</v>
      </c>
      <c r="G527" s="4">
        <v>5</v>
      </c>
      <c r="H527" s="4">
        <v>3</v>
      </c>
      <c r="I527" s="4">
        <v>5</v>
      </c>
      <c r="J527" s="4"/>
      <c r="K527" s="4"/>
      <c r="L527" s="4"/>
      <c r="M527" s="4"/>
      <c r="N527" s="15">
        <v>43548</v>
      </c>
      <c r="O527">
        <f>COUNTIF($W$2:$W$5,W527)</f>
        <v>0</v>
      </c>
      <c r="P527">
        <f>VLOOKUP("M"&amp;TEXT(G527,"0"),Punten!$A$1:$E$37,5,FALSE)</f>
        <v>0</v>
      </c>
      <c r="Q527">
        <f>VLOOKUP("M"&amp;TEXT(H527,"0"),Punten!$A$1:$E$37,5,FALSE)</f>
        <v>0</v>
      </c>
      <c r="R527">
        <f>VLOOKUP("M"&amp;TEXT(I527,"0"),Punten!$A$1:$E$37,5,FALSE)</f>
        <v>0</v>
      </c>
      <c r="S527">
        <f>VLOOKUP("K"&amp;TEXT(M527,"0"),Punten!$A$1:$E$37,5,FALSE)</f>
        <v>0</v>
      </c>
      <c r="T527">
        <f>VLOOKUP("H"&amp;TEXT(L527,"0"),Punten!$A$1:$E$37,5,FALSE)</f>
        <v>0</v>
      </c>
      <c r="U527">
        <f>VLOOKUP("F"&amp;TEXT(M527,"0"),Punten!$A$2:$E$158,5,FALSE)</f>
        <v>0</v>
      </c>
      <c r="V527">
        <f>SUM(P527:U527)</f>
        <v>0</v>
      </c>
      <c r="W527" t="str">
        <f>N527&amp;A527</f>
        <v>43548G15</v>
      </c>
      <c r="X527">
        <f>IF(F526&lt;&gt;F527,1,X526+1)</f>
        <v>4</v>
      </c>
      <c r="Y527" t="str">
        <f>VLOOKUP(A527,Klasses!$A$2:$B$100,2,FALSE)</f>
        <v>Girls 15+</v>
      </c>
      <c r="Z527" t="s">
        <v>198</v>
      </c>
      <c r="AA527" t="str">
        <f>F527</f>
        <v>SPEEDCO FACTORY TEAM</v>
      </c>
      <c r="AB527" t="str">
        <f>D527</f>
        <v>Zoe SCHAERLAEKEN</v>
      </c>
    </row>
    <row r="528" spans="1:28" x14ac:dyDescent="0.25">
      <c r="A528" s="4" t="s">
        <v>40</v>
      </c>
      <c r="B528" s="4">
        <v>48038</v>
      </c>
      <c r="C528" s="4" t="s">
        <v>221</v>
      </c>
      <c r="D528" s="4" t="s">
        <v>222</v>
      </c>
      <c r="E528" s="14">
        <v>38028</v>
      </c>
      <c r="F528" s="4" t="s">
        <v>98</v>
      </c>
      <c r="G528" s="4">
        <v>1</v>
      </c>
      <c r="H528" s="4">
        <v>2</v>
      </c>
      <c r="I528" s="4">
        <v>1</v>
      </c>
      <c r="J528" s="4"/>
      <c r="K528" s="4">
        <v>1</v>
      </c>
      <c r="L528" s="4">
        <v>2</v>
      </c>
      <c r="M528" s="4">
        <v>3</v>
      </c>
      <c r="N528" s="15">
        <v>43548</v>
      </c>
      <c r="O528">
        <f>COUNTIF($W$2:$W$5,W528)</f>
        <v>0</v>
      </c>
      <c r="P528">
        <f>VLOOKUP("M"&amp;TEXT(G528,"0"),Punten!$A$1:$E$37,5,FALSE)</f>
        <v>0</v>
      </c>
      <c r="Q528">
        <f>VLOOKUP("M"&amp;TEXT(H528,"0"),Punten!$A$1:$E$37,5,FALSE)</f>
        <v>0</v>
      </c>
      <c r="R528">
        <f>VLOOKUP("M"&amp;TEXT(I528,"0"),Punten!$A$1:$E$37,5,FALSE)</f>
        <v>0</v>
      </c>
      <c r="S528">
        <f>VLOOKUP("K"&amp;TEXT(M528,"0"),Punten!$A$1:$E$37,5,FALSE)</f>
        <v>0</v>
      </c>
      <c r="T528">
        <f>VLOOKUP("H"&amp;TEXT(L528,"0"),Punten!$A$1:$E$37,5,FALSE)</f>
        <v>0</v>
      </c>
      <c r="U528">
        <f>VLOOKUP("F"&amp;TEXT(M528,"0"),Punten!$A$2:$E$158,5,FALSE)</f>
        <v>13</v>
      </c>
      <c r="V528">
        <f>SUM(P528:U528)</f>
        <v>13</v>
      </c>
      <c r="W528" t="str">
        <f>N528&amp;A528</f>
        <v>43548B15</v>
      </c>
      <c r="X528">
        <f>IF(F527&lt;&gt;F528,1,X527+1)</f>
        <v>1</v>
      </c>
      <c r="Y528" t="str">
        <f>VLOOKUP(A528,Klasses!$A$2:$B$100,2,FALSE)</f>
        <v>Boys 15/16</v>
      </c>
      <c r="Z528" t="s">
        <v>198</v>
      </c>
      <c r="AA528" t="str">
        <f>F528</f>
        <v>SUPERCROSS BVC BIKES BENELUX</v>
      </c>
      <c r="AB528" t="str">
        <f>D528</f>
        <v>Seppe LAENEN</v>
      </c>
    </row>
    <row r="529" spans="1:28" x14ac:dyDescent="0.25">
      <c r="A529" s="4" t="s">
        <v>65</v>
      </c>
      <c r="B529" s="4">
        <v>53524</v>
      </c>
      <c r="C529" s="4" t="s">
        <v>71</v>
      </c>
      <c r="D529" s="4" t="s">
        <v>193</v>
      </c>
      <c r="E529" s="14">
        <v>36693</v>
      </c>
      <c r="F529" s="4" t="s">
        <v>98</v>
      </c>
      <c r="G529" s="4">
        <v>2</v>
      </c>
      <c r="H529" s="4">
        <v>1</v>
      </c>
      <c r="I529" s="4">
        <v>4</v>
      </c>
      <c r="J529" s="4"/>
      <c r="K529" s="4"/>
      <c r="L529" s="4">
        <v>1</v>
      </c>
      <c r="M529" s="4">
        <v>4</v>
      </c>
      <c r="N529" s="15">
        <v>43548</v>
      </c>
      <c r="O529">
        <f>COUNTIF($W$2:$W$5,W529)</f>
        <v>0</v>
      </c>
      <c r="P529">
        <f>VLOOKUP("M"&amp;TEXT(G529,"0"),Punten!$A$1:$E$37,5,FALSE)</f>
        <v>0</v>
      </c>
      <c r="Q529">
        <f>VLOOKUP("M"&amp;TEXT(H529,"0"),Punten!$A$1:$E$37,5,FALSE)</f>
        <v>0</v>
      </c>
      <c r="R529">
        <f>VLOOKUP("M"&amp;TEXT(I529,"0"),Punten!$A$1:$E$37,5,FALSE)</f>
        <v>0</v>
      </c>
      <c r="S529">
        <f>VLOOKUP("K"&amp;TEXT(M529,"0"),Punten!$A$1:$E$37,5,FALSE)</f>
        <v>0</v>
      </c>
      <c r="T529">
        <f>VLOOKUP("H"&amp;TEXT(L529,"0"),Punten!$A$1:$E$37,5,FALSE)</f>
        <v>0</v>
      </c>
      <c r="U529">
        <f>VLOOKUP("F"&amp;TEXT(M529,"0"),Punten!$A$2:$E$158,5,FALSE)</f>
        <v>11</v>
      </c>
      <c r="V529">
        <f>SUM(P529:U529)</f>
        <v>11</v>
      </c>
      <c r="W529" t="str">
        <f>N529&amp;A529</f>
        <v>43548ME</v>
      </c>
      <c r="X529">
        <f>IF(F528&lt;&gt;F529,1,X528+1)</f>
        <v>2</v>
      </c>
      <c r="Y529" t="str">
        <f>VLOOKUP(A529,Klasses!$A$2:$B$100,2,FALSE)</f>
        <v>Men Elite</v>
      </c>
      <c r="Z529" t="s">
        <v>198</v>
      </c>
      <c r="AA529" t="str">
        <f>F529</f>
        <v>SUPERCROSS BVC BIKES BENELUX</v>
      </c>
      <c r="AB529" t="str">
        <f>D529</f>
        <v>Pieter LEROI</v>
      </c>
    </row>
    <row r="530" spans="1:28" x14ac:dyDescent="0.25">
      <c r="A530" s="4" t="s">
        <v>42</v>
      </c>
      <c r="B530" s="4">
        <v>56553</v>
      </c>
      <c r="C530" s="4" t="s">
        <v>219</v>
      </c>
      <c r="D530" s="4" t="s">
        <v>220</v>
      </c>
      <c r="E530" s="14">
        <v>38882</v>
      </c>
      <c r="F530" s="4" t="s">
        <v>98</v>
      </c>
      <c r="G530" s="4">
        <v>3</v>
      </c>
      <c r="H530" s="4">
        <v>2</v>
      </c>
      <c r="I530" s="4">
        <v>3</v>
      </c>
      <c r="J530" s="4"/>
      <c r="K530" s="4">
        <v>2</v>
      </c>
      <c r="L530" s="4">
        <v>3</v>
      </c>
      <c r="M530" s="4">
        <v>6</v>
      </c>
      <c r="N530" s="15">
        <v>43548</v>
      </c>
      <c r="O530">
        <f>COUNTIF($W$2:$W$5,W530)</f>
        <v>0</v>
      </c>
      <c r="P530">
        <f>VLOOKUP("M"&amp;TEXT(G530,"0"),Punten!$A$1:$E$37,5,FALSE)</f>
        <v>0</v>
      </c>
      <c r="Q530">
        <f>VLOOKUP("M"&amp;TEXT(H530,"0"),Punten!$A$1:$E$37,5,FALSE)</f>
        <v>0</v>
      </c>
      <c r="R530">
        <f>VLOOKUP("M"&amp;TEXT(I530,"0"),Punten!$A$1:$E$37,5,FALSE)</f>
        <v>0</v>
      </c>
      <c r="S530">
        <f>VLOOKUP("K"&amp;TEXT(M530,"0"),Punten!$A$1:$E$37,5,FALSE)</f>
        <v>0</v>
      </c>
      <c r="T530">
        <f>VLOOKUP("H"&amp;TEXT(L530,"0"),Punten!$A$1:$E$37,5,FALSE)</f>
        <v>0</v>
      </c>
      <c r="U530">
        <f>VLOOKUP("F"&amp;TEXT(M530,"0"),Punten!$A$2:$E$158,5,FALSE)</f>
        <v>7</v>
      </c>
      <c r="V530">
        <f>SUM(P530:U530)</f>
        <v>7</v>
      </c>
      <c r="W530" t="str">
        <f>N530&amp;A530</f>
        <v>43548B13</v>
      </c>
      <c r="X530">
        <f>IF(F529&lt;&gt;F530,1,X529+1)</f>
        <v>3</v>
      </c>
      <c r="Y530" t="str">
        <f>VLOOKUP(A530,Klasses!$A$2:$B$100,2,FALSE)</f>
        <v>Boys 13</v>
      </c>
      <c r="Z530" t="s">
        <v>198</v>
      </c>
      <c r="AA530" t="str">
        <f>F530</f>
        <v>SUPERCROSS BVC BIKES BENELUX</v>
      </c>
      <c r="AB530" t="str">
        <f>D530</f>
        <v>Yorgi PICCART</v>
      </c>
    </row>
    <row r="531" spans="1:28" x14ac:dyDescent="0.25">
      <c r="A531" s="4" t="s">
        <v>46</v>
      </c>
      <c r="B531" s="4">
        <v>51328</v>
      </c>
      <c r="C531" s="4" t="s">
        <v>180</v>
      </c>
      <c r="D531" s="4" t="s">
        <v>181</v>
      </c>
      <c r="E531" s="14">
        <v>38064</v>
      </c>
      <c r="F531" s="4" t="s">
        <v>98</v>
      </c>
      <c r="G531" s="4">
        <v>2</v>
      </c>
      <c r="H531" s="4">
        <v>1</v>
      </c>
      <c r="I531" s="4">
        <v>3</v>
      </c>
      <c r="J531" s="4"/>
      <c r="K531" s="4"/>
      <c r="L531" s="4"/>
      <c r="M531" s="4">
        <v>8</v>
      </c>
      <c r="N531" s="15">
        <v>43548</v>
      </c>
      <c r="O531">
        <f>COUNTIF($W$2:$W$5,W531)</f>
        <v>0</v>
      </c>
      <c r="P531">
        <f>VLOOKUP("M"&amp;TEXT(G531,"0"),Punten!$A$1:$E$37,5,FALSE)</f>
        <v>0</v>
      </c>
      <c r="Q531">
        <f>VLOOKUP("M"&amp;TEXT(H531,"0"),Punten!$A$1:$E$37,5,FALSE)</f>
        <v>0</v>
      </c>
      <c r="R531">
        <f>VLOOKUP("M"&amp;TEXT(I531,"0"),Punten!$A$1:$E$37,5,FALSE)</f>
        <v>0</v>
      </c>
      <c r="S531">
        <f>VLOOKUP("K"&amp;TEXT(M531,"0"),Punten!$A$1:$E$37,5,FALSE)</f>
        <v>0</v>
      </c>
      <c r="T531">
        <f>VLOOKUP("H"&amp;TEXT(L531,"0"),Punten!$A$1:$E$37,5,FALSE)</f>
        <v>0</v>
      </c>
      <c r="U531">
        <f>VLOOKUP("F"&amp;TEXT(M531,"0"),Punten!$A$2:$E$158,5,FALSE)</f>
        <v>5</v>
      </c>
      <c r="V531">
        <f>SUM(P531:U531)</f>
        <v>5</v>
      </c>
      <c r="W531" t="str">
        <f>N531&amp;A531</f>
        <v>43548G15</v>
      </c>
      <c r="X531">
        <f>IF(F530&lt;&gt;F531,1,X530+1)</f>
        <v>4</v>
      </c>
      <c r="Y531" t="str">
        <f>VLOOKUP(A531,Klasses!$A$2:$B$100,2,FALSE)</f>
        <v>Girls 15+</v>
      </c>
      <c r="Z531" t="s">
        <v>198</v>
      </c>
      <c r="AA531" t="str">
        <f>F531</f>
        <v>SUPERCROSS BVC BIKES BENELUX</v>
      </c>
      <c r="AB531" t="str">
        <f>D531</f>
        <v>Aiko GOMMERS</v>
      </c>
    </row>
    <row r="532" spans="1:28" x14ac:dyDescent="0.25">
      <c r="A532" s="4" t="s">
        <v>42</v>
      </c>
      <c r="B532" s="4">
        <v>54181</v>
      </c>
      <c r="C532" s="4" t="s">
        <v>138</v>
      </c>
      <c r="D532" s="4" t="s">
        <v>139</v>
      </c>
      <c r="E532" s="14">
        <v>38894</v>
      </c>
      <c r="F532" s="4" t="s">
        <v>84</v>
      </c>
      <c r="G532" s="4">
        <v>1</v>
      </c>
      <c r="H532" s="4">
        <v>1</v>
      </c>
      <c r="I532" s="4">
        <v>1</v>
      </c>
      <c r="J532" s="4"/>
      <c r="K532" s="4">
        <v>1</v>
      </c>
      <c r="L532" s="4">
        <v>1</v>
      </c>
      <c r="M532" s="4">
        <v>1</v>
      </c>
      <c r="N532" s="15">
        <v>43548</v>
      </c>
      <c r="O532">
        <f>COUNTIF($W$2:$W$5,W532)</f>
        <v>0</v>
      </c>
      <c r="P532">
        <f>VLOOKUP("M"&amp;TEXT(G532,"0"),Punten!$A$1:$E$37,5,FALSE)</f>
        <v>0</v>
      </c>
      <c r="Q532">
        <f>VLOOKUP("M"&amp;TEXT(H532,"0"),Punten!$A$1:$E$37,5,FALSE)</f>
        <v>0</v>
      </c>
      <c r="R532">
        <f>VLOOKUP("M"&amp;TEXT(I532,"0"),Punten!$A$1:$E$37,5,FALSE)</f>
        <v>0</v>
      </c>
      <c r="S532">
        <f>VLOOKUP("K"&amp;TEXT(M532,"0"),Punten!$A$1:$E$37,5,FALSE)</f>
        <v>0</v>
      </c>
      <c r="T532">
        <f>VLOOKUP("H"&amp;TEXT(L532,"0"),Punten!$A$1:$E$37,5,FALSE)</f>
        <v>0</v>
      </c>
      <c r="U532">
        <f>VLOOKUP("F"&amp;TEXT(M532,"0"),Punten!$A$2:$E$158,5,FALSE)</f>
        <v>20</v>
      </c>
      <c r="V532">
        <f>SUM(P532:U532)</f>
        <v>20</v>
      </c>
      <c r="W532" t="str">
        <f>N532&amp;A532</f>
        <v>43548B13</v>
      </c>
      <c r="X532">
        <f>IF(F531&lt;&gt;F532,1,X531+1)</f>
        <v>1</v>
      </c>
      <c r="Y532" t="str">
        <f>VLOOKUP(A532,Klasses!$A$2:$B$100,2,FALSE)</f>
        <v>Boys 13</v>
      </c>
      <c r="Z532" t="s">
        <v>198</v>
      </c>
      <c r="AA532" t="str">
        <f>F532</f>
        <v>TARGET BMX TEAM</v>
      </c>
      <c r="AB532" t="str">
        <f>D532</f>
        <v>Ferre T´SEYEN</v>
      </c>
    </row>
    <row r="533" spans="1:28" x14ac:dyDescent="0.25">
      <c r="A533" s="4" t="s">
        <v>72</v>
      </c>
      <c r="B533" s="4">
        <v>51582</v>
      </c>
      <c r="C533" s="4" t="s">
        <v>82</v>
      </c>
      <c r="D533" s="4" t="s">
        <v>83</v>
      </c>
      <c r="E533" s="14">
        <v>35340</v>
      </c>
      <c r="F533" s="4" t="s">
        <v>84</v>
      </c>
      <c r="G533" s="4">
        <v>1</v>
      </c>
      <c r="H533" s="4">
        <v>2</v>
      </c>
      <c r="I533" s="4">
        <v>1</v>
      </c>
      <c r="J533" s="4"/>
      <c r="K533" s="4"/>
      <c r="L533" s="4">
        <v>2</v>
      </c>
      <c r="M533" s="4">
        <v>2</v>
      </c>
      <c r="N533" s="15">
        <v>43548</v>
      </c>
      <c r="O533">
        <f>COUNTIF($W$2:$W$5,W533)</f>
        <v>0</v>
      </c>
      <c r="P533">
        <f>VLOOKUP("M"&amp;TEXT(G533,"0"),Punten!$A$1:$E$37,5,FALSE)</f>
        <v>0</v>
      </c>
      <c r="Q533">
        <f>VLOOKUP("M"&amp;TEXT(H533,"0"),Punten!$A$1:$E$37,5,FALSE)</f>
        <v>0</v>
      </c>
      <c r="R533">
        <f>VLOOKUP("M"&amp;TEXT(I533,"0"),Punten!$A$1:$E$37,5,FALSE)</f>
        <v>0</v>
      </c>
      <c r="S533">
        <f>VLOOKUP("K"&amp;TEXT(M533,"0"),Punten!$A$1:$E$37,5,FALSE)</f>
        <v>0</v>
      </c>
      <c r="T533">
        <f>VLOOKUP("H"&amp;TEXT(L533,"0"),Punten!$A$1:$E$37,5,FALSE)</f>
        <v>0</v>
      </c>
      <c r="U533">
        <f>VLOOKUP("F"&amp;TEXT(M533,"0"),Punten!$A$2:$E$158,5,FALSE)</f>
        <v>16</v>
      </c>
      <c r="V533">
        <f>SUM(P533:U533)</f>
        <v>16</v>
      </c>
      <c r="W533" t="str">
        <f>N533&amp;A533</f>
        <v>43548C29</v>
      </c>
      <c r="X533">
        <f>IF(F532&lt;&gt;F533,1,X532+1)</f>
        <v>2</v>
      </c>
      <c r="Y533" t="str">
        <f>VLOOKUP(A533,Klasses!$A$2:$B$100,2,FALSE)</f>
        <v>Cruisers 17-29 jaar</v>
      </c>
      <c r="Z533" t="s">
        <v>198</v>
      </c>
      <c r="AA533" t="str">
        <f>F533</f>
        <v>TARGET BMX TEAM</v>
      </c>
      <c r="AB533" t="str">
        <f>D533</f>
        <v>Jordi VAN BOUCHOUT</v>
      </c>
    </row>
    <row r="534" spans="1:28" x14ac:dyDescent="0.25">
      <c r="A534" s="4" t="s">
        <v>46</v>
      </c>
      <c r="B534" s="4">
        <v>53523</v>
      </c>
      <c r="C534" s="4" t="s">
        <v>182</v>
      </c>
      <c r="D534" s="4" t="s">
        <v>183</v>
      </c>
      <c r="E534" s="14">
        <v>36041</v>
      </c>
      <c r="F534" s="4" t="s">
        <v>84</v>
      </c>
      <c r="G534" s="4">
        <v>2</v>
      </c>
      <c r="H534" s="4">
        <v>2</v>
      </c>
      <c r="I534" s="4">
        <v>1</v>
      </c>
      <c r="J534" s="4"/>
      <c r="K534" s="4"/>
      <c r="L534" s="4"/>
      <c r="M534" s="4">
        <v>2</v>
      </c>
      <c r="N534" s="15">
        <v>43548</v>
      </c>
      <c r="O534">
        <f>COUNTIF($W$2:$W$5,W534)</f>
        <v>0</v>
      </c>
      <c r="P534">
        <f>VLOOKUP("M"&amp;TEXT(G534,"0"),Punten!$A$1:$E$37,5,FALSE)</f>
        <v>0</v>
      </c>
      <c r="Q534">
        <f>VLOOKUP("M"&amp;TEXT(H534,"0"),Punten!$A$1:$E$37,5,FALSE)</f>
        <v>0</v>
      </c>
      <c r="R534">
        <f>VLOOKUP("M"&amp;TEXT(I534,"0"),Punten!$A$1:$E$37,5,FALSE)</f>
        <v>0</v>
      </c>
      <c r="S534">
        <f>VLOOKUP("K"&amp;TEXT(M534,"0"),Punten!$A$1:$E$37,5,FALSE)</f>
        <v>0</v>
      </c>
      <c r="T534">
        <f>VLOOKUP("H"&amp;TEXT(L534,"0"),Punten!$A$1:$E$37,5,FALSE)</f>
        <v>0</v>
      </c>
      <c r="U534">
        <f>VLOOKUP("F"&amp;TEXT(M534,"0"),Punten!$A$2:$E$158,5,FALSE)</f>
        <v>16</v>
      </c>
      <c r="V534">
        <f>SUM(P534:U534)</f>
        <v>16</v>
      </c>
      <c r="W534" t="str">
        <f>N534&amp;A534</f>
        <v>43548G15</v>
      </c>
      <c r="X534">
        <f>IF(F533&lt;&gt;F534,1,X533+1)</f>
        <v>3</v>
      </c>
      <c r="Y534" t="str">
        <f>VLOOKUP(A534,Klasses!$A$2:$B$100,2,FALSE)</f>
        <v>Girls 15+</v>
      </c>
      <c r="Z534" t="s">
        <v>198</v>
      </c>
      <c r="AA534" t="str">
        <f>F534</f>
        <v>TARGET BMX TEAM</v>
      </c>
      <c r="AB534" t="str">
        <f>D534</f>
        <v>Karo VERTESSEN</v>
      </c>
    </row>
    <row r="535" spans="1:28" x14ac:dyDescent="0.25">
      <c r="A535" s="4" t="s">
        <v>38</v>
      </c>
      <c r="B535" s="4">
        <v>51607</v>
      </c>
      <c r="C535" s="4" t="s">
        <v>148</v>
      </c>
      <c r="D535" s="4" t="s">
        <v>166</v>
      </c>
      <c r="E535" s="14">
        <v>33049</v>
      </c>
      <c r="F535" s="4" t="s">
        <v>84</v>
      </c>
      <c r="G535" s="4">
        <v>1</v>
      </c>
      <c r="H535" s="4">
        <v>1</v>
      </c>
      <c r="I535" s="4">
        <v>1</v>
      </c>
      <c r="J535" s="4"/>
      <c r="K535" s="4">
        <v>1</v>
      </c>
      <c r="L535" s="4">
        <v>2</v>
      </c>
      <c r="M535" s="4">
        <v>4</v>
      </c>
      <c r="N535" s="15">
        <v>43548</v>
      </c>
      <c r="O535">
        <f>COUNTIF($W$2:$W$5,W535)</f>
        <v>0</v>
      </c>
      <c r="P535">
        <f>VLOOKUP("M"&amp;TEXT(G535,"0"),Punten!$A$1:$E$37,5,FALSE)</f>
        <v>0</v>
      </c>
      <c r="Q535">
        <f>VLOOKUP("M"&amp;TEXT(H535,"0"),Punten!$A$1:$E$37,5,FALSE)</f>
        <v>0</v>
      </c>
      <c r="R535">
        <f>VLOOKUP("M"&amp;TEXT(I535,"0"),Punten!$A$1:$E$37,5,FALSE)</f>
        <v>0</v>
      </c>
      <c r="S535">
        <f>VLOOKUP("K"&amp;TEXT(M535,"0"),Punten!$A$1:$E$37,5,FALSE)</f>
        <v>0</v>
      </c>
      <c r="T535">
        <f>VLOOKUP("H"&amp;TEXT(L535,"0"),Punten!$A$1:$E$37,5,FALSE)</f>
        <v>0</v>
      </c>
      <c r="U535">
        <f>VLOOKUP("F"&amp;TEXT(M535,"0"),Punten!$A$2:$E$158,5,FALSE)</f>
        <v>11</v>
      </c>
      <c r="V535">
        <f>SUM(P535:U535)</f>
        <v>11</v>
      </c>
      <c r="W535" t="str">
        <f>N535&amp;A535</f>
        <v>43548B19</v>
      </c>
      <c r="X535">
        <f>IF(F534&lt;&gt;F535,1,X534+1)</f>
        <v>4</v>
      </c>
      <c r="Y535" t="str">
        <f>VLOOKUP(A535,Klasses!$A$2:$B$100,2,FALSE)</f>
        <v>Boys 19+</v>
      </c>
      <c r="Z535" t="s">
        <v>198</v>
      </c>
      <c r="AA535" t="str">
        <f>F535</f>
        <v>TARGET BMX TEAM</v>
      </c>
      <c r="AB535" t="str">
        <f>D535</f>
        <v>Roy VAN AKEN</v>
      </c>
    </row>
    <row r="536" spans="1:28" x14ac:dyDescent="0.25">
      <c r="A536" s="4" t="s">
        <v>44</v>
      </c>
      <c r="B536" s="4">
        <v>51325</v>
      </c>
      <c r="C536" s="4" t="s">
        <v>100</v>
      </c>
      <c r="D536" s="4" t="s">
        <v>170</v>
      </c>
      <c r="E536" s="14">
        <v>39435</v>
      </c>
      <c r="F536" s="4" t="s">
        <v>116</v>
      </c>
      <c r="G536" s="4">
        <v>2</v>
      </c>
      <c r="H536" s="4">
        <v>1</v>
      </c>
      <c r="I536" s="4">
        <v>2</v>
      </c>
      <c r="J536" s="4"/>
      <c r="K536" s="4"/>
      <c r="L536" s="4"/>
      <c r="M536" s="4">
        <v>2</v>
      </c>
      <c r="N536" s="15">
        <v>43548</v>
      </c>
      <c r="O536">
        <f>COUNTIF($W$2:$W$5,W536)</f>
        <v>0</v>
      </c>
      <c r="P536">
        <f>VLOOKUP("M"&amp;TEXT(G536,"0"),Punten!$A$1:$E$37,5,FALSE)</f>
        <v>0</v>
      </c>
      <c r="Q536">
        <f>VLOOKUP("M"&amp;TEXT(H536,"0"),Punten!$A$1:$E$37,5,FALSE)</f>
        <v>0</v>
      </c>
      <c r="R536">
        <f>VLOOKUP("M"&amp;TEXT(I536,"0"),Punten!$A$1:$E$37,5,FALSE)</f>
        <v>0</v>
      </c>
      <c r="S536">
        <f>VLOOKUP("K"&amp;TEXT(M536,"0"),Punten!$A$1:$E$37,5,FALSE)</f>
        <v>0</v>
      </c>
      <c r="T536">
        <f>VLOOKUP("H"&amp;TEXT(L536,"0"),Punten!$A$1:$E$37,5,FALSE)</f>
        <v>0</v>
      </c>
      <c r="U536">
        <f>VLOOKUP("F"&amp;TEXT(M536,"0"),Punten!$A$2:$E$158,5,FALSE)</f>
        <v>16</v>
      </c>
      <c r="V536">
        <f>SUM(P536:U536)</f>
        <v>16</v>
      </c>
      <c r="W536" t="str">
        <f>N536&amp;A536</f>
        <v>43548G11</v>
      </c>
      <c r="X536">
        <f>IF(F535&lt;&gt;F536,1,X535+1)</f>
        <v>1</v>
      </c>
      <c r="Y536" t="str">
        <f>VLOOKUP(A536,Klasses!$A$2:$B$100,2,FALSE)</f>
        <v>Girls 11/12</v>
      </c>
      <c r="Z536" t="s">
        <v>198</v>
      </c>
      <c r="AA536" t="str">
        <f>F536</f>
        <v>TEAM RIFT BMX BELGIUM</v>
      </c>
      <c r="AB536" t="str">
        <f>D536</f>
        <v>Lore WOLFS</v>
      </c>
    </row>
    <row r="537" spans="1:28" x14ac:dyDescent="0.25">
      <c r="A537" s="4" t="s">
        <v>41</v>
      </c>
      <c r="B537" s="4">
        <v>53025</v>
      </c>
      <c r="C537" s="4" t="s">
        <v>74</v>
      </c>
      <c r="D537" s="4" t="s">
        <v>143</v>
      </c>
      <c r="E537" s="14">
        <v>38380</v>
      </c>
      <c r="F537" s="4" t="s">
        <v>116</v>
      </c>
      <c r="G537" s="4">
        <v>1</v>
      </c>
      <c r="H537" s="4">
        <v>1</v>
      </c>
      <c r="I537" s="4">
        <v>1</v>
      </c>
      <c r="J537" s="4"/>
      <c r="K537" s="4">
        <v>1</v>
      </c>
      <c r="L537" s="4">
        <v>1</v>
      </c>
      <c r="M537" s="4">
        <v>6</v>
      </c>
      <c r="N537" s="15">
        <v>43548</v>
      </c>
      <c r="O537">
        <f>COUNTIF($W$2:$W$5,W537)</f>
        <v>0</v>
      </c>
      <c r="P537">
        <f>VLOOKUP("M"&amp;TEXT(G537,"0"),Punten!$A$1:$E$37,5,FALSE)</f>
        <v>0</v>
      </c>
      <c r="Q537">
        <f>VLOOKUP("M"&amp;TEXT(H537,"0"),Punten!$A$1:$E$37,5,FALSE)</f>
        <v>0</v>
      </c>
      <c r="R537">
        <f>VLOOKUP("M"&amp;TEXT(I537,"0"),Punten!$A$1:$E$37,5,FALSE)</f>
        <v>0</v>
      </c>
      <c r="S537">
        <f>VLOOKUP("K"&amp;TEXT(M537,"0"),Punten!$A$1:$E$37,5,FALSE)</f>
        <v>0</v>
      </c>
      <c r="T537">
        <f>VLOOKUP("H"&amp;TEXT(L537,"0"),Punten!$A$1:$E$37,5,FALSE)</f>
        <v>0</v>
      </c>
      <c r="U537">
        <f>VLOOKUP("F"&amp;TEXT(M537,"0"),Punten!$A$2:$E$158,5,FALSE)</f>
        <v>7</v>
      </c>
      <c r="V537">
        <f>SUM(P537:U537)</f>
        <v>7</v>
      </c>
      <c r="W537" t="str">
        <f>N537&amp;A537</f>
        <v>43548B14</v>
      </c>
      <c r="X537">
        <f>IF(F536&lt;&gt;F537,1,X536+1)</f>
        <v>2</v>
      </c>
      <c r="Y537" t="str">
        <f>VLOOKUP(A537,Klasses!$A$2:$B$100,2,FALSE)</f>
        <v>Boys 14</v>
      </c>
      <c r="Z537" t="s">
        <v>198</v>
      </c>
      <c r="AA537" t="str">
        <f>F537</f>
        <v>TEAM RIFT BMX BELGIUM</v>
      </c>
      <c r="AB537" t="str">
        <f>D537</f>
        <v>Tjörven MERTENS</v>
      </c>
    </row>
    <row r="538" spans="1:28" x14ac:dyDescent="0.25">
      <c r="A538" s="4" t="s">
        <v>42</v>
      </c>
      <c r="B538" s="4">
        <v>55051</v>
      </c>
      <c r="C538" s="4" t="s">
        <v>102</v>
      </c>
      <c r="D538" s="4" t="s">
        <v>129</v>
      </c>
      <c r="E538" s="14">
        <v>38747</v>
      </c>
      <c r="F538" s="4" t="s">
        <v>116</v>
      </c>
      <c r="G538" s="4">
        <v>1</v>
      </c>
      <c r="H538" s="4">
        <v>3</v>
      </c>
      <c r="I538" s="4">
        <v>3</v>
      </c>
      <c r="J538" s="4"/>
      <c r="K538" s="4">
        <v>2</v>
      </c>
      <c r="L538" s="4">
        <v>3</v>
      </c>
      <c r="M538" s="4">
        <v>7</v>
      </c>
      <c r="N538" s="15">
        <v>43548</v>
      </c>
      <c r="O538">
        <f>COUNTIF($W$2:$W$5,W538)</f>
        <v>0</v>
      </c>
      <c r="P538">
        <f>VLOOKUP("M"&amp;TEXT(G538,"0"),Punten!$A$1:$E$37,5,FALSE)</f>
        <v>0</v>
      </c>
      <c r="Q538">
        <f>VLOOKUP("M"&amp;TEXT(H538,"0"),Punten!$A$1:$E$37,5,FALSE)</f>
        <v>0</v>
      </c>
      <c r="R538">
        <f>VLOOKUP("M"&amp;TEXT(I538,"0"),Punten!$A$1:$E$37,5,FALSE)</f>
        <v>0</v>
      </c>
      <c r="S538">
        <f>VLOOKUP("K"&amp;TEXT(M538,"0"),Punten!$A$1:$E$37,5,FALSE)</f>
        <v>0</v>
      </c>
      <c r="T538">
        <f>VLOOKUP("H"&amp;TEXT(L538,"0"),Punten!$A$1:$E$37,5,FALSE)</f>
        <v>0</v>
      </c>
      <c r="U538">
        <f>VLOOKUP("F"&amp;TEXT(M538,"0"),Punten!$A$2:$E$158,5,FALSE)</f>
        <v>6</v>
      </c>
      <c r="V538">
        <f>SUM(P538:U538)</f>
        <v>6</v>
      </c>
      <c r="W538" t="str">
        <f>N538&amp;A538</f>
        <v>43548B13</v>
      </c>
      <c r="X538">
        <f>IF(F537&lt;&gt;F538,1,X537+1)</f>
        <v>3</v>
      </c>
      <c r="Y538" t="str">
        <f>VLOOKUP(A538,Klasses!$A$2:$B$100,2,FALSE)</f>
        <v>Boys 13</v>
      </c>
      <c r="Z538" t="s">
        <v>198</v>
      </c>
      <c r="AA538" t="str">
        <f>F538</f>
        <v>TEAM RIFT BMX BELGIUM</v>
      </c>
      <c r="AB538" t="str">
        <f>D538</f>
        <v>Scott VERHOEVEN</v>
      </c>
    </row>
    <row r="539" spans="1:28" x14ac:dyDescent="0.25">
      <c r="A539" s="4" t="s">
        <v>47</v>
      </c>
      <c r="B539" s="4">
        <v>51326</v>
      </c>
      <c r="C539" s="4" t="s">
        <v>212</v>
      </c>
      <c r="D539" s="4" t="s">
        <v>213</v>
      </c>
      <c r="E539" s="14">
        <v>38081</v>
      </c>
      <c r="F539" s="4" t="s">
        <v>116</v>
      </c>
      <c r="G539" s="4">
        <v>1</v>
      </c>
      <c r="H539" s="4">
        <v>2</v>
      </c>
      <c r="I539" s="4">
        <v>1</v>
      </c>
      <c r="J539" s="4"/>
      <c r="K539" s="4"/>
      <c r="L539" s="4">
        <v>5</v>
      </c>
      <c r="M539" s="4"/>
      <c r="N539" s="15">
        <v>43548</v>
      </c>
      <c r="O539">
        <f>COUNTIF($W$2:$W$5,W539)</f>
        <v>0</v>
      </c>
      <c r="P539">
        <f>VLOOKUP("M"&amp;TEXT(G539,"0"),Punten!$A$1:$E$37,5,FALSE)</f>
        <v>0</v>
      </c>
      <c r="Q539">
        <f>VLOOKUP("M"&amp;TEXT(H539,"0"),Punten!$A$1:$E$37,5,FALSE)</f>
        <v>0</v>
      </c>
      <c r="R539">
        <f>VLOOKUP("M"&amp;TEXT(I539,"0"),Punten!$A$1:$E$37,5,FALSE)</f>
        <v>0</v>
      </c>
      <c r="S539">
        <f>VLOOKUP("K"&amp;TEXT(M539,"0"),Punten!$A$1:$E$37,5,FALSE)</f>
        <v>0</v>
      </c>
      <c r="T539">
        <f>VLOOKUP("H"&amp;TEXT(L539,"0"),Punten!$A$1:$E$37,5,FALSE)</f>
        <v>0</v>
      </c>
      <c r="U539">
        <f>VLOOKUP("F"&amp;TEXT(M539,"0"),Punten!$A$2:$E$158,5,FALSE)</f>
        <v>0</v>
      </c>
      <c r="V539">
        <f>SUM(P539:U539)</f>
        <v>0</v>
      </c>
      <c r="W539" t="str">
        <f>N539&amp;A539</f>
        <v>43548D05</v>
      </c>
      <c r="X539">
        <f>IF(F538&lt;&gt;F539,1,X538+1)</f>
        <v>4</v>
      </c>
      <c r="Y539" t="str">
        <f>VLOOKUP(A539,Klasses!$A$2:$B$100,2,FALSE)</f>
        <v>Dames Cruisers</v>
      </c>
      <c r="Z539" t="s">
        <v>198</v>
      </c>
      <c r="AA539" t="str">
        <f>F539</f>
        <v>TEAM RIFT BMX BELGIUM</v>
      </c>
      <c r="AB539" t="str">
        <f>D539</f>
        <v>Zoë WOLFS</v>
      </c>
    </row>
    <row r="540" spans="1:28" x14ac:dyDescent="0.25">
      <c r="A540" s="4" t="s">
        <v>43</v>
      </c>
      <c r="B540" s="4">
        <v>52325</v>
      </c>
      <c r="C540" s="4" t="s">
        <v>115</v>
      </c>
      <c r="D540" s="4" t="s">
        <v>119</v>
      </c>
      <c r="E540" s="5">
        <v>39235</v>
      </c>
      <c r="F540" s="4" t="s">
        <v>120</v>
      </c>
      <c r="G540" s="4">
        <v>1</v>
      </c>
      <c r="H540" s="4">
        <v>1</v>
      </c>
      <c r="I540" s="4">
        <v>1</v>
      </c>
      <c r="J540" s="4"/>
      <c r="K540" s="4">
        <v>1</v>
      </c>
      <c r="L540" s="4">
        <v>1</v>
      </c>
      <c r="M540" s="4">
        <v>1</v>
      </c>
      <c r="N540" s="5">
        <v>43541</v>
      </c>
      <c r="O540">
        <f>COUNTIF($W$2:$W$5,W540)</f>
        <v>0</v>
      </c>
      <c r="P540">
        <f>VLOOKUP("M"&amp;TEXT(G540,"0"),Punten!$A$1:$E$37,5,FALSE)</f>
        <v>0</v>
      </c>
      <c r="Q540">
        <f>VLOOKUP("M"&amp;TEXT(H540,"0"),Punten!$A$1:$E$37,5,FALSE)</f>
        <v>0</v>
      </c>
      <c r="R540">
        <f>VLOOKUP("M"&amp;TEXT(I540,"0"),Punten!$A$1:$E$37,5,FALSE)</f>
        <v>0</v>
      </c>
      <c r="S540">
        <f>VLOOKUP("K"&amp;TEXT(M540,"0"),Punten!$A$1:$E$37,5,FALSE)</f>
        <v>0</v>
      </c>
      <c r="T540">
        <f>VLOOKUP("H"&amp;TEXT(L540,"0"),Punten!$A$1:$E$37,5,FALSE)</f>
        <v>0</v>
      </c>
      <c r="U540">
        <f>VLOOKUP("F"&amp;TEXT(M540,"0"),Punten!$A$2:$E$158,5,FALSE)</f>
        <v>20</v>
      </c>
      <c r="V540">
        <f>SUM(P540:U540)</f>
        <v>20</v>
      </c>
      <c r="W540" t="str">
        <f>N540&amp;A540</f>
        <v>43541B12</v>
      </c>
      <c r="X540">
        <f>IF(F539&lt;&gt;F540,1,X539+1)</f>
        <v>1</v>
      </c>
      <c r="Y540" t="str">
        <f>VLOOKUP(A540,Klasses!$A$2:$B$100,2,FALSE)</f>
        <v>Boys 12</v>
      </c>
      <c r="Z540" t="s">
        <v>198</v>
      </c>
      <c r="AA540" t="str">
        <f>F540</f>
        <v>2B RACING TEAM</v>
      </c>
      <c r="AB540" t="str">
        <f>D540</f>
        <v>Dries BROUNS</v>
      </c>
    </row>
    <row r="541" spans="1:28" x14ac:dyDescent="0.25">
      <c r="A541" s="4" t="s">
        <v>41</v>
      </c>
      <c r="B541" s="4">
        <v>52323</v>
      </c>
      <c r="C541" s="4" t="s">
        <v>68</v>
      </c>
      <c r="D541" s="4" t="s">
        <v>144</v>
      </c>
      <c r="E541" s="5">
        <v>38353</v>
      </c>
      <c r="F541" s="4" t="s">
        <v>120</v>
      </c>
      <c r="G541" s="4">
        <v>3</v>
      </c>
      <c r="H541" s="4">
        <v>2</v>
      </c>
      <c r="I541" s="4">
        <v>1</v>
      </c>
      <c r="J541" s="4"/>
      <c r="K541" s="4">
        <v>1</v>
      </c>
      <c r="L541" s="4">
        <v>1</v>
      </c>
      <c r="M541" s="4">
        <v>2</v>
      </c>
      <c r="N541" s="5">
        <v>43541</v>
      </c>
      <c r="O541">
        <f>COUNTIF($W$2:$W$5,W541)</f>
        <v>0</v>
      </c>
      <c r="P541">
        <f>VLOOKUP("M"&amp;TEXT(G541,"0"),Punten!$A$1:$E$37,5,FALSE)</f>
        <v>0</v>
      </c>
      <c r="Q541">
        <f>VLOOKUP("M"&amp;TEXT(H541,"0"),Punten!$A$1:$E$37,5,FALSE)</f>
        <v>0</v>
      </c>
      <c r="R541">
        <f>VLOOKUP("M"&amp;TEXT(I541,"0"),Punten!$A$1:$E$37,5,FALSE)</f>
        <v>0</v>
      </c>
      <c r="S541">
        <f>VLOOKUP("K"&amp;TEXT(M541,"0"),Punten!$A$1:$E$37,5,FALSE)</f>
        <v>0</v>
      </c>
      <c r="T541">
        <f>VLOOKUP("H"&amp;TEXT(L541,"0"),Punten!$A$1:$E$37,5,FALSE)</f>
        <v>0</v>
      </c>
      <c r="U541">
        <f>VLOOKUP("F"&amp;TEXT(M541,"0"),Punten!$A$2:$E$158,5,FALSE)</f>
        <v>16</v>
      </c>
      <c r="V541">
        <f>SUM(P541:U541)</f>
        <v>16</v>
      </c>
      <c r="W541" t="str">
        <f>N541&amp;A541</f>
        <v>43541B14</v>
      </c>
      <c r="X541">
        <f>IF(F540&lt;&gt;F541,1,X540+1)</f>
        <v>2</v>
      </c>
      <c r="Y541" t="str">
        <f>VLOOKUP(A541,Klasses!$A$2:$B$100,2,FALSE)</f>
        <v>Boys 14</v>
      </c>
      <c r="Z541" t="s">
        <v>198</v>
      </c>
      <c r="AA541" t="str">
        <f>F541</f>
        <v>2B RACING TEAM</v>
      </c>
      <c r="AB541" t="str">
        <f>D541</f>
        <v>Dieter BROUNS</v>
      </c>
    </row>
    <row r="542" spans="1:28" x14ac:dyDescent="0.25">
      <c r="A542" s="4" t="s">
        <v>38</v>
      </c>
      <c r="B542" s="4">
        <v>45670</v>
      </c>
      <c r="C542" s="4" t="s">
        <v>93</v>
      </c>
      <c r="D542" s="4" t="s">
        <v>167</v>
      </c>
      <c r="E542" s="5">
        <v>36529</v>
      </c>
      <c r="F542" s="4" t="s">
        <v>120</v>
      </c>
      <c r="G542" s="4">
        <v>1</v>
      </c>
      <c r="H542" s="4">
        <v>3</v>
      </c>
      <c r="I542" s="4">
        <v>3</v>
      </c>
      <c r="J542" s="4"/>
      <c r="K542" s="4">
        <v>2</v>
      </c>
      <c r="L542" s="4">
        <v>4</v>
      </c>
      <c r="M542" s="4">
        <v>5</v>
      </c>
      <c r="N542" s="5">
        <v>43541</v>
      </c>
      <c r="O542">
        <f>COUNTIF($W$2:$W$5,W542)</f>
        <v>0</v>
      </c>
      <c r="P542">
        <f>VLOOKUP("M"&amp;TEXT(G542,"0"),Punten!$A$1:$E$37,5,FALSE)</f>
        <v>0</v>
      </c>
      <c r="Q542">
        <f>VLOOKUP("M"&amp;TEXT(H542,"0"),Punten!$A$1:$E$37,5,FALSE)</f>
        <v>0</v>
      </c>
      <c r="R542">
        <f>VLOOKUP("M"&amp;TEXT(I542,"0"),Punten!$A$1:$E$37,5,FALSE)</f>
        <v>0</v>
      </c>
      <c r="S542">
        <f>VLOOKUP("K"&amp;TEXT(M542,"0"),Punten!$A$1:$E$37,5,FALSE)</f>
        <v>0</v>
      </c>
      <c r="T542">
        <f>VLOOKUP("H"&amp;TEXT(L542,"0"),Punten!$A$1:$E$37,5,FALSE)</f>
        <v>0</v>
      </c>
      <c r="U542">
        <f>VLOOKUP("F"&amp;TEXT(M542,"0"),Punten!$A$2:$E$158,5,FALSE)</f>
        <v>9</v>
      </c>
      <c r="V542">
        <f>SUM(P542:U542)</f>
        <v>9</v>
      </c>
      <c r="W542" t="str">
        <f>N542&amp;A542</f>
        <v>43541B19</v>
      </c>
      <c r="X542">
        <f>IF(F541&lt;&gt;F542,1,X541+1)</f>
        <v>3</v>
      </c>
      <c r="Y542" t="str">
        <f>VLOOKUP(A542,Klasses!$A$2:$B$100,2,FALSE)</f>
        <v>Boys 19+</v>
      </c>
      <c r="Z542" t="s">
        <v>198</v>
      </c>
      <c r="AA542" t="str">
        <f>F542</f>
        <v>2B RACING TEAM</v>
      </c>
      <c r="AB542" t="str">
        <f>D542</f>
        <v>Maarten VERHOEVEN</v>
      </c>
    </row>
    <row r="543" spans="1:28" x14ac:dyDescent="0.25">
      <c r="A543" s="4" t="s">
        <v>42</v>
      </c>
      <c r="B543" s="4">
        <v>45765</v>
      </c>
      <c r="C543" s="4" t="s">
        <v>126</v>
      </c>
      <c r="D543" s="4" t="s">
        <v>127</v>
      </c>
      <c r="E543" s="5">
        <v>38825</v>
      </c>
      <c r="F543" s="4" t="s">
        <v>120</v>
      </c>
      <c r="G543" s="4">
        <v>4</v>
      </c>
      <c r="H543" s="4">
        <v>4</v>
      </c>
      <c r="I543" s="4">
        <v>4</v>
      </c>
      <c r="J543" s="4"/>
      <c r="K543" s="4">
        <v>5</v>
      </c>
      <c r="L543" s="4"/>
      <c r="M543" s="4"/>
      <c r="N543" s="5">
        <v>43541</v>
      </c>
      <c r="O543">
        <f>COUNTIF($W$2:$W$5,W543)</f>
        <v>0</v>
      </c>
      <c r="P543">
        <f>VLOOKUP("M"&amp;TEXT(G543,"0"),Punten!$A$1:$E$37,5,FALSE)</f>
        <v>0</v>
      </c>
      <c r="Q543">
        <f>VLOOKUP("M"&amp;TEXT(H543,"0"),Punten!$A$1:$E$37,5,FALSE)</f>
        <v>0</v>
      </c>
      <c r="R543">
        <f>VLOOKUP("M"&amp;TEXT(I543,"0"),Punten!$A$1:$E$37,5,FALSE)</f>
        <v>0</v>
      </c>
      <c r="S543">
        <f>VLOOKUP("K"&amp;TEXT(M543,"0"),Punten!$A$1:$E$37,5,FALSE)</f>
        <v>0</v>
      </c>
      <c r="T543">
        <f>VLOOKUP("H"&amp;TEXT(L543,"0"),Punten!$A$1:$E$37,5,FALSE)</f>
        <v>0</v>
      </c>
      <c r="U543">
        <f>VLOOKUP("F"&amp;TEXT(M543,"0"),Punten!$A$2:$E$158,5,FALSE)</f>
        <v>0</v>
      </c>
      <c r="V543">
        <f>SUM(P543:U543)</f>
        <v>0</v>
      </c>
      <c r="W543" t="str">
        <f>N543&amp;A543</f>
        <v>43541B13</v>
      </c>
      <c r="X543">
        <f>IF(F542&lt;&gt;F543,1,X542+1)</f>
        <v>4</v>
      </c>
      <c r="Y543" t="str">
        <f>VLOOKUP(A543,Klasses!$A$2:$B$100,2,FALSE)</f>
        <v>Boys 13</v>
      </c>
      <c r="Z543" t="s">
        <v>198</v>
      </c>
      <c r="AA543" t="str">
        <f>F543</f>
        <v>2B RACING TEAM</v>
      </c>
      <c r="AB543" t="str">
        <f>D543</f>
        <v>Stef LIPPENS</v>
      </c>
    </row>
    <row r="544" spans="1:28" x14ac:dyDescent="0.25">
      <c r="A544" s="4" t="s">
        <v>44</v>
      </c>
      <c r="B544" s="4">
        <v>45767</v>
      </c>
      <c r="C544" s="4" t="s">
        <v>168</v>
      </c>
      <c r="D544" s="4" t="s">
        <v>169</v>
      </c>
      <c r="E544" s="5">
        <v>39094</v>
      </c>
      <c r="F544" s="4" t="s">
        <v>118</v>
      </c>
      <c r="G544" s="4">
        <v>1</v>
      </c>
      <c r="H544" s="4">
        <v>1</v>
      </c>
      <c r="I544" s="4">
        <v>1</v>
      </c>
      <c r="J544" s="4"/>
      <c r="K544" s="4"/>
      <c r="L544" s="4">
        <v>1</v>
      </c>
      <c r="M544" s="4">
        <v>1</v>
      </c>
      <c r="N544" s="5">
        <v>43541</v>
      </c>
      <c r="O544">
        <f>COUNTIF($W$2:$W$5,W544)</f>
        <v>0</v>
      </c>
      <c r="P544">
        <f>VLOOKUP("M"&amp;TEXT(G544,"0"),Punten!$A$1:$E$37,5,FALSE)</f>
        <v>0</v>
      </c>
      <c r="Q544">
        <f>VLOOKUP("M"&amp;TEXT(H544,"0"),Punten!$A$1:$E$37,5,FALSE)</f>
        <v>0</v>
      </c>
      <c r="R544">
        <f>VLOOKUP("M"&amp;TEXT(I544,"0"),Punten!$A$1:$E$37,5,FALSE)</f>
        <v>0</v>
      </c>
      <c r="S544">
        <f>VLOOKUP("K"&amp;TEXT(M544,"0"),Punten!$A$1:$E$37,5,FALSE)</f>
        <v>0</v>
      </c>
      <c r="T544">
        <f>VLOOKUP("H"&amp;TEXT(L544,"0"),Punten!$A$1:$E$37,5,FALSE)</f>
        <v>0</v>
      </c>
      <c r="U544">
        <f>VLOOKUP("F"&amp;TEXT(M544,"0"),Punten!$A$2:$E$158,5,FALSE)</f>
        <v>20</v>
      </c>
      <c r="V544">
        <f>SUM(P544:U544)</f>
        <v>20</v>
      </c>
      <c r="W544" t="str">
        <f>N544&amp;A544</f>
        <v>43541G11</v>
      </c>
      <c r="X544">
        <f>IF(F543&lt;&gt;F544,1,X543+1)</f>
        <v>1</v>
      </c>
      <c r="Y544" t="str">
        <f>VLOOKUP(A544,Klasses!$A$2:$B$100,2,FALSE)</f>
        <v>Girls 11/12</v>
      </c>
      <c r="Z544" t="s">
        <v>198</v>
      </c>
      <c r="AA544" t="str">
        <f>F544</f>
        <v>BJORN WYNANTS BMX TEAM</v>
      </c>
      <c r="AB544" t="str">
        <f>D544</f>
        <v>Sanne LUMBEECK</v>
      </c>
    </row>
    <row r="545" spans="1:28" x14ac:dyDescent="0.25">
      <c r="A545" s="4" t="s">
        <v>65</v>
      </c>
      <c r="B545" s="4">
        <v>51485</v>
      </c>
      <c r="C545" s="4" t="s">
        <v>188</v>
      </c>
      <c r="D545" s="4" t="s">
        <v>192</v>
      </c>
      <c r="E545" s="5">
        <v>36852</v>
      </c>
      <c r="F545" s="4" t="s">
        <v>118</v>
      </c>
      <c r="G545" s="4">
        <v>3</v>
      </c>
      <c r="H545" s="4">
        <v>1</v>
      </c>
      <c r="I545" s="4">
        <v>1</v>
      </c>
      <c r="J545" s="4"/>
      <c r="K545" s="4"/>
      <c r="L545" s="4">
        <v>1</v>
      </c>
      <c r="M545" s="4">
        <v>2</v>
      </c>
      <c r="N545" s="5">
        <v>43541</v>
      </c>
      <c r="O545">
        <f>COUNTIF($W$2:$W$5,W545)</f>
        <v>0</v>
      </c>
      <c r="P545">
        <f>VLOOKUP("M"&amp;TEXT(G545,"0"),Punten!$A$1:$E$37,5,FALSE)</f>
        <v>0</v>
      </c>
      <c r="Q545">
        <f>VLOOKUP("M"&amp;TEXT(H545,"0"),Punten!$A$1:$E$37,5,FALSE)</f>
        <v>0</v>
      </c>
      <c r="R545">
        <f>VLOOKUP("M"&amp;TEXT(I545,"0"),Punten!$A$1:$E$37,5,FALSE)</f>
        <v>0</v>
      </c>
      <c r="S545">
        <f>VLOOKUP("K"&amp;TEXT(M545,"0"),Punten!$A$1:$E$37,5,FALSE)</f>
        <v>0</v>
      </c>
      <c r="T545">
        <f>VLOOKUP("H"&amp;TEXT(L545,"0"),Punten!$A$1:$E$37,5,FALSE)</f>
        <v>0</v>
      </c>
      <c r="U545">
        <f>VLOOKUP("F"&amp;TEXT(M545,"0"),Punten!$A$2:$E$158,5,FALSE)</f>
        <v>16</v>
      </c>
      <c r="V545">
        <f>SUM(P545:U545)</f>
        <v>16</v>
      </c>
      <c r="W545" t="str">
        <f>N545&amp;A545</f>
        <v>43541ME</v>
      </c>
      <c r="X545">
        <f>IF(F544&lt;&gt;F545,1,X544+1)</f>
        <v>2</v>
      </c>
      <c r="Y545" t="str">
        <f>VLOOKUP(A545,Klasses!$A$2:$B$100,2,FALSE)</f>
        <v>Men Elite</v>
      </c>
      <c r="Z545" t="s">
        <v>198</v>
      </c>
      <c r="AA545" t="str">
        <f>F545</f>
        <v>BJORN WYNANTS BMX TEAM</v>
      </c>
      <c r="AB545" t="str">
        <f>D545</f>
        <v>Mathijn BOGAERT</v>
      </c>
    </row>
    <row r="546" spans="1:28" x14ac:dyDescent="0.25">
      <c r="A546" s="4" t="s">
        <v>41</v>
      </c>
      <c r="B546" s="4">
        <v>48601</v>
      </c>
      <c r="C546" s="4" t="s">
        <v>146</v>
      </c>
      <c r="D546" s="4" t="s">
        <v>147</v>
      </c>
      <c r="E546" s="5">
        <v>38559</v>
      </c>
      <c r="F546" s="4" t="s">
        <v>118</v>
      </c>
      <c r="G546" s="4">
        <v>2</v>
      </c>
      <c r="H546" s="4">
        <v>2</v>
      </c>
      <c r="I546" s="4">
        <v>3</v>
      </c>
      <c r="J546" s="4"/>
      <c r="K546" s="4">
        <v>3</v>
      </c>
      <c r="L546" s="4">
        <v>3</v>
      </c>
      <c r="M546" s="4">
        <v>6</v>
      </c>
      <c r="N546" s="5">
        <v>43541</v>
      </c>
      <c r="O546">
        <f>COUNTIF($W$2:$W$5,W546)</f>
        <v>0</v>
      </c>
      <c r="P546">
        <f>VLOOKUP("M"&amp;TEXT(G546,"0"),Punten!$A$1:$E$37,5,FALSE)</f>
        <v>0</v>
      </c>
      <c r="Q546">
        <f>VLOOKUP("M"&amp;TEXT(H546,"0"),Punten!$A$1:$E$37,5,FALSE)</f>
        <v>0</v>
      </c>
      <c r="R546">
        <f>VLOOKUP("M"&amp;TEXT(I546,"0"),Punten!$A$1:$E$37,5,FALSE)</f>
        <v>0</v>
      </c>
      <c r="S546">
        <f>VLOOKUP("K"&amp;TEXT(M546,"0"),Punten!$A$1:$E$37,5,FALSE)</f>
        <v>0</v>
      </c>
      <c r="T546">
        <f>VLOOKUP("H"&amp;TEXT(L546,"0"),Punten!$A$1:$E$37,5,FALSE)</f>
        <v>0</v>
      </c>
      <c r="U546">
        <f>VLOOKUP("F"&amp;TEXT(M546,"0"),Punten!$A$2:$E$158,5,FALSE)</f>
        <v>7</v>
      </c>
      <c r="V546">
        <f>SUM(P546:U546)</f>
        <v>7</v>
      </c>
      <c r="W546" t="str">
        <f>N546&amp;A546</f>
        <v>43541B14</v>
      </c>
      <c r="X546">
        <f>IF(F545&lt;&gt;F546,1,X545+1)</f>
        <v>3</v>
      </c>
      <c r="Y546" t="str">
        <f>VLOOKUP(A546,Klasses!$A$2:$B$100,2,FALSE)</f>
        <v>Boys 14</v>
      </c>
      <c r="Z546" t="s">
        <v>198</v>
      </c>
      <c r="AA546" t="str">
        <f>F546</f>
        <v>BJORN WYNANTS BMX TEAM</v>
      </c>
      <c r="AB546" t="str">
        <f>D546</f>
        <v>Nathan DE FAUW</v>
      </c>
    </row>
    <row r="547" spans="1:28" x14ac:dyDescent="0.25">
      <c r="A547" s="4" t="s">
        <v>42</v>
      </c>
      <c r="B547" s="4">
        <v>45679</v>
      </c>
      <c r="C547" s="4" t="s">
        <v>107</v>
      </c>
      <c r="D547" s="4" t="s">
        <v>140</v>
      </c>
      <c r="E547" s="5">
        <v>38866</v>
      </c>
      <c r="F547" s="4" t="s">
        <v>118</v>
      </c>
      <c r="G547" s="4">
        <v>1</v>
      </c>
      <c r="H547" s="4">
        <v>2</v>
      </c>
      <c r="I547" s="4">
        <v>1</v>
      </c>
      <c r="J547" s="4"/>
      <c r="K547" s="4">
        <v>1</v>
      </c>
      <c r="L547" s="4">
        <v>2</v>
      </c>
      <c r="M547" s="4">
        <v>7</v>
      </c>
      <c r="N547" s="5">
        <v>43541</v>
      </c>
      <c r="O547">
        <f>COUNTIF($W$2:$W$5,W547)</f>
        <v>0</v>
      </c>
      <c r="P547">
        <f>VLOOKUP("M"&amp;TEXT(G547,"0"),Punten!$A$1:$E$37,5,FALSE)</f>
        <v>0</v>
      </c>
      <c r="Q547">
        <f>VLOOKUP("M"&amp;TEXT(H547,"0"),Punten!$A$1:$E$37,5,FALSE)</f>
        <v>0</v>
      </c>
      <c r="R547">
        <f>VLOOKUP("M"&amp;TEXT(I547,"0"),Punten!$A$1:$E$37,5,FALSE)</f>
        <v>0</v>
      </c>
      <c r="S547">
        <f>VLOOKUP("K"&amp;TEXT(M547,"0"),Punten!$A$1:$E$37,5,FALSE)</f>
        <v>0</v>
      </c>
      <c r="T547">
        <f>VLOOKUP("H"&amp;TEXT(L547,"0"),Punten!$A$1:$E$37,5,FALSE)</f>
        <v>0</v>
      </c>
      <c r="U547">
        <f>VLOOKUP("F"&amp;TEXT(M547,"0"),Punten!$A$2:$E$158,5,FALSE)</f>
        <v>6</v>
      </c>
      <c r="V547">
        <f>SUM(P547:U547)</f>
        <v>6</v>
      </c>
      <c r="W547" t="str">
        <f>N547&amp;A547</f>
        <v>43541B13</v>
      </c>
      <c r="X547">
        <f>IF(F546&lt;&gt;F547,1,X546+1)</f>
        <v>4</v>
      </c>
      <c r="Y547" t="str">
        <f>VLOOKUP(A547,Klasses!$A$2:$B$100,2,FALSE)</f>
        <v>Boys 13</v>
      </c>
      <c r="Z547" t="s">
        <v>198</v>
      </c>
      <c r="AA547" t="str">
        <f>F547</f>
        <v>BJORN WYNANTS BMX TEAM</v>
      </c>
      <c r="AB547" t="str">
        <f>D547</f>
        <v>Rune ROEFS</v>
      </c>
    </row>
    <row r="548" spans="1:28" x14ac:dyDescent="0.25">
      <c r="A548" s="4" t="s">
        <v>41</v>
      </c>
      <c r="B548" s="4">
        <v>45810</v>
      </c>
      <c r="C548" s="4" t="s">
        <v>94</v>
      </c>
      <c r="D548" s="4" t="s">
        <v>145</v>
      </c>
      <c r="E548" s="5">
        <v>38429</v>
      </c>
      <c r="F548" s="4" t="s">
        <v>110</v>
      </c>
      <c r="G548" s="4">
        <v>2</v>
      </c>
      <c r="H548" s="4">
        <v>1</v>
      </c>
      <c r="I548" s="4">
        <v>2</v>
      </c>
      <c r="J548" s="4"/>
      <c r="K548" s="4">
        <v>1</v>
      </c>
      <c r="L548" s="4">
        <v>2</v>
      </c>
      <c r="M548" s="4">
        <v>3</v>
      </c>
      <c r="N548" s="5">
        <v>43541</v>
      </c>
      <c r="O548">
        <f>COUNTIF($W$2:$W$5,W548)</f>
        <v>0</v>
      </c>
      <c r="P548">
        <f>VLOOKUP("M"&amp;TEXT(G548,"0"),Punten!$A$1:$E$37,5,FALSE)</f>
        <v>0</v>
      </c>
      <c r="Q548">
        <f>VLOOKUP("M"&amp;TEXT(H548,"0"),Punten!$A$1:$E$37,5,FALSE)</f>
        <v>0</v>
      </c>
      <c r="R548">
        <f>VLOOKUP("M"&amp;TEXT(I548,"0"),Punten!$A$1:$E$37,5,FALSE)</f>
        <v>0</v>
      </c>
      <c r="S548">
        <f>VLOOKUP("K"&amp;TEXT(M548,"0"),Punten!$A$1:$E$37,5,FALSE)</f>
        <v>0</v>
      </c>
      <c r="T548">
        <f>VLOOKUP("H"&amp;TEXT(L548,"0"),Punten!$A$1:$E$37,5,FALSE)</f>
        <v>0</v>
      </c>
      <c r="U548">
        <f>VLOOKUP("F"&amp;TEXT(M548,"0"),Punten!$A$2:$E$158,5,FALSE)</f>
        <v>13</v>
      </c>
      <c r="V548">
        <f>SUM(P548:U548)</f>
        <v>13</v>
      </c>
      <c r="W548" t="str">
        <f>N548&amp;A548</f>
        <v>43541B14</v>
      </c>
      <c r="X548">
        <f>IF(F547&lt;&gt;F548,1,X547+1)</f>
        <v>1</v>
      </c>
      <c r="Y548" t="str">
        <f>VLOOKUP(A548,Klasses!$A$2:$B$100,2,FALSE)</f>
        <v>Boys 14</v>
      </c>
      <c r="Z548" t="s">
        <v>198</v>
      </c>
      <c r="AA548" t="str">
        <f>F548</f>
        <v>BMX TEAM CRUPI BELGIUM</v>
      </c>
      <c r="AB548" t="str">
        <f>D548</f>
        <v>Kjell DE SCHEPPER</v>
      </c>
    </row>
    <row r="549" spans="1:28" x14ac:dyDescent="0.25">
      <c r="A549" s="4" t="s">
        <v>47</v>
      </c>
      <c r="B549" s="4">
        <v>45818</v>
      </c>
      <c r="C549" s="4" t="s">
        <v>111</v>
      </c>
      <c r="D549" s="4" t="s">
        <v>112</v>
      </c>
      <c r="E549" s="5">
        <v>36923</v>
      </c>
      <c r="F549" s="4" t="s">
        <v>110</v>
      </c>
      <c r="G549" s="4">
        <v>3</v>
      </c>
      <c r="H549" s="4">
        <v>4</v>
      </c>
      <c r="I549" s="4">
        <v>4</v>
      </c>
      <c r="J549" s="4"/>
      <c r="K549" s="4"/>
      <c r="L549" s="4">
        <v>6</v>
      </c>
      <c r="M549" s="4"/>
      <c r="N549" s="5">
        <v>43541</v>
      </c>
      <c r="O549">
        <f>COUNTIF($W$2:$W$5,W549)</f>
        <v>0</v>
      </c>
      <c r="P549">
        <f>VLOOKUP("M"&amp;TEXT(G549,"0"),Punten!$A$1:$E$37,5,FALSE)</f>
        <v>0</v>
      </c>
      <c r="Q549">
        <f>VLOOKUP("M"&amp;TEXT(H549,"0"),Punten!$A$1:$E$37,5,FALSE)</f>
        <v>0</v>
      </c>
      <c r="R549">
        <f>VLOOKUP("M"&amp;TEXT(I549,"0"),Punten!$A$1:$E$37,5,FALSE)</f>
        <v>0</v>
      </c>
      <c r="S549">
        <f>VLOOKUP("K"&amp;TEXT(M549,"0"),Punten!$A$1:$E$37,5,FALSE)</f>
        <v>0</v>
      </c>
      <c r="T549">
        <f>VLOOKUP("H"&amp;TEXT(L549,"0"),Punten!$A$1:$E$37,5,FALSE)</f>
        <v>0</v>
      </c>
      <c r="U549">
        <f>VLOOKUP("F"&amp;TEXT(M549,"0"),Punten!$A$2:$E$158,5,FALSE)</f>
        <v>0</v>
      </c>
      <c r="V549">
        <f>SUM(P549:U549)</f>
        <v>0</v>
      </c>
      <c r="W549" t="str">
        <f>N549&amp;A549</f>
        <v>43541D05</v>
      </c>
      <c r="X549">
        <f>IF(F548&lt;&gt;F549,1,X548+1)</f>
        <v>2</v>
      </c>
      <c r="Y549" t="str">
        <f>VLOOKUP(A549,Klasses!$A$2:$B$100,2,FALSE)</f>
        <v>Dames Cruisers</v>
      </c>
      <c r="Z549" t="s">
        <v>198</v>
      </c>
      <c r="AA549" t="str">
        <f>F549</f>
        <v>BMX TEAM CRUPI BELGIUM</v>
      </c>
      <c r="AB549" t="str">
        <f>D549</f>
        <v>Amber WILLEM</v>
      </c>
    </row>
    <row r="550" spans="1:28" x14ac:dyDescent="0.25">
      <c r="A550" s="4" t="s">
        <v>47</v>
      </c>
      <c r="B550" s="4">
        <v>45815</v>
      </c>
      <c r="C550" s="4" t="s">
        <v>108</v>
      </c>
      <c r="D550" s="4" t="s">
        <v>109</v>
      </c>
      <c r="E550" s="5">
        <v>37043</v>
      </c>
      <c r="F550" s="4" t="s">
        <v>110</v>
      </c>
      <c r="G550" s="4">
        <v>2</v>
      </c>
      <c r="H550" s="4">
        <v>4</v>
      </c>
      <c r="I550" s="4">
        <v>5</v>
      </c>
      <c r="J550" s="4"/>
      <c r="K550" s="4"/>
      <c r="L550" s="4">
        <v>5</v>
      </c>
      <c r="M550" s="4"/>
      <c r="N550" s="5">
        <v>43541</v>
      </c>
      <c r="O550">
        <f>COUNTIF($W$2:$W$5,W550)</f>
        <v>0</v>
      </c>
      <c r="P550">
        <f>VLOOKUP("M"&amp;TEXT(G550,"0"),Punten!$A$1:$E$37,5,FALSE)</f>
        <v>0</v>
      </c>
      <c r="Q550">
        <f>VLOOKUP("M"&amp;TEXT(H550,"0"),Punten!$A$1:$E$37,5,FALSE)</f>
        <v>0</v>
      </c>
      <c r="R550">
        <f>VLOOKUP("M"&amp;TEXT(I550,"0"),Punten!$A$1:$E$37,5,FALSE)</f>
        <v>0</v>
      </c>
      <c r="S550">
        <f>VLOOKUP("K"&amp;TEXT(M550,"0"),Punten!$A$1:$E$37,5,FALSE)</f>
        <v>0</v>
      </c>
      <c r="T550">
        <f>VLOOKUP("H"&amp;TEXT(L550,"0"),Punten!$A$1:$E$37,5,FALSE)</f>
        <v>0</v>
      </c>
      <c r="U550">
        <f>VLOOKUP("F"&amp;TEXT(M550,"0"),Punten!$A$2:$E$158,5,FALSE)</f>
        <v>0</v>
      </c>
      <c r="V550">
        <f>SUM(P550:U550)</f>
        <v>0</v>
      </c>
      <c r="W550" t="str">
        <f>N550&amp;A550</f>
        <v>43541D05</v>
      </c>
      <c r="X550">
        <f>IF(F549&lt;&gt;F550,1,X549+1)</f>
        <v>3</v>
      </c>
      <c r="Y550" t="str">
        <f>VLOOKUP(A550,Klasses!$A$2:$B$100,2,FALSE)</f>
        <v>Dames Cruisers</v>
      </c>
      <c r="Z550" t="s">
        <v>198</v>
      </c>
      <c r="AA550" t="str">
        <f>F550</f>
        <v>BMX TEAM CRUPI BELGIUM</v>
      </c>
      <c r="AB550" t="str">
        <f>D550</f>
        <v>Gaëtane MEERTS</v>
      </c>
    </row>
    <row r="551" spans="1:28" x14ac:dyDescent="0.25">
      <c r="A551" s="4" t="s">
        <v>45</v>
      </c>
      <c r="B551" s="4">
        <v>53622</v>
      </c>
      <c r="C551" s="4" t="s">
        <v>82</v>
      </c>
      <c r="D551" s="4" t="s">
        <v>171</v>
      </c>
      <c r="E551" s="5">
        <v>38483</v>
      </c>
      <c r="F551" s="4" t="s">
        <v>110</v>
      </c>
      <c r="G551" s="4">
        <v>4</v>
      </c>
      <c r="H551" s="4">
        <v>5</v>
      </c>
      <c r="I551" s="4">
        <v>1</v>
      </c>
      <c r="J551" s="4"/>
      <c r="K551" s="4"/>
      <c r="L551" s="4">
        <v>5</v>
      </c>
      <c r="M551" s="4"/>
      <c r="N551" s="5">
        <v>43541</v>
      </c>
      <c r="O551">
        <f>COUNTIF($W$2:$W$5,W551)</f>
        <v>0</v>
      </c>
      <c r="P551">
        <f>VLOOKUP("M"&amp;TEXT(G551,"0"),Punten!$A$1:$E$37,5,FALSE)</f>
        <v>0</v>
      </c>
      <c r="Q551">
        <f>VLOOKUP("M"&amp;TEXT(H551,"0"),Punten!$A$1:$E$37,5,FALSE)</f>
        <v>0</v>
      </c>
      <c r="R551">
        <f>VLOOKUP("M"&amp;TEXT(I551,"0"),Punten!$A$1:$E$37,5,FALSE)</f>
        <v>0</v>
      </c>
      <c r="S551">
        <f>VLOOKUP("K"&amp;TEXT(M551,"0"),Punten!$A$1:$E$37,5,FALSE)</f>
        <v>0</v>
      </c>
      <c r="T551">
        <f>VLOOKUP("H"&amp;TEXT(L551,"0"),Punten!$A$1:$E$37,5,FALSE)</f>
        <v>0</v>
      </c>
      <c r="U551">
        <f>VLOOKUP("F"&amp;TEXT(M551,"0"),Punten!$A$2:$E$158,5,FALSE)</f>
        <v>0</v>
      </c>
      <c r="V551">
        <f>SUM(P551:U551)</f>
        <v>0</v>
      </c>
      <c r="W551" t="str">
        <f>N551&amp;A551</f>
        <v>43541G13</v>
      </c>
      <c r="X551">
        <f>IF(F550&lt;&gt;F551,1,X550+1)</f>
        <v>4</v>
      </c>
      <c r="Y551" t="str">
        <f>VLOOKUP(A551,Klasses!$A$2:$B$100,2,FALSE)</f>
        <v>Girls 13/14</v>
      </c>
      <c r="Z551" t="s">
        <v>198</v>
      </c>
      <c r="AA551" t="str">
        <f>F551</f>
        <v>BMX TEAM CRUPI BELGIUM</v>
      </c>
      <c r="AB551" t="str">
        <f>D551</f>
        <v>Aukje BELMANS</v>
      </c>
    </row>
    <row r="552" spans="1:28" x14ac:dyDescent="0.25">
      <c r="A552" s="4" t="s">
        <v>43</v>
      </c>
      <c r="B552" s="4">
        <v>48035</v>
      </c>
      <c r="C552" s="4" t="s">
        <v>123</v>
      </c>
      <c r="D552" s="4" t="s">
        <v>124</v>
      </c>
      <c r="E552" s="5">
        <v>39214</v>
      </c>
      <c r="F552" s="4" t="s">
        <v>125</v>
      </c>
      <c r="G552" s="4">
        <v>3</v>
      </c>
      <c r="H552" s="4">
        <v>1</v>
      </c>
      <c r="I552" s="4">
        <v>3</v>
      </c>
      <c r="J552" s="4"/>
      <c r="K552" s="4">
        <v>3</v>
      </c>
      <c r="L552" s="4">
        <v>2</v>
      </c>
      <c r="M552" s="4">
        <v>5</v>
      </c>
      <c r="N552" s="5">
        <v>43541</v>
      </c>
      <c r="O552">
        <f>COUNTIF($W$2:$W$5,W552)</f>
        <v>0</v>
      </c>
      <c r="P552">
        <f>VLOOKUP("M"&amp;TEXT(G552,"0"),Punten!$A$1:$E$37,5,FALSE)</f>
        <v>0</v>
      </c>
      <c r="Q552">
        <f>VLOOKUP("M"&amp;TEXT(H552,"0"),Punten!$A$1:$E$37,5,FALSE)</f>
        <v>0</v>
      </c>
      <c r="R552">
        <f>VLOOKUP("M"&amp;TEXT(I552,"0"),Punten!$A$1:$E$37,5,FALSE)</f>
        <v>0</v>
      </c>
      <c r="S552">
        <f>VLOOKUP("K"&amp;TEXT(M552,"0"),Punten!$A$1:$E$37,5,FALSE)</f>
        <v>0</v>
      </c>
      <c r="T552">
        <f>VLOOKUP("H"&amp;TEXT(L552,"0"),Punten!$A$1:$E$37,5,FALSE)</f>
        <v>0</v>
      </c>
      <c r="U552">
        <f>VLOOKUP("F"&amp;TEXT(M552,"0"),Punten!$A$2:$E$158,5,FALSE)</f>
        <v>9</v>
      </c>
      <c r="V552">
        <f>SUM(P552:U552)</f>
        <v>9</v>
      </c>
      <c r="W552" t="str">
        <f>N552&amp;A552</f>
        <v>43541B12</v>
      </c>
      <c r="X552">
        <f>IF(F551&lt;&gt;F552,1,X551+1)</f>
        <v>1</v>
      </c>
      <c r="Y552" t="str">
        <f>VLOOKUP(A552,Klasses!$A$2:$B$100,2,FALSE)</f>
        <v>Boys 12</v>
      </c>
      <c r="Z552" t="s">
        <v>198</v>
      </c>
      <c r="AA552" t="str">
        <f>F552</f>
        <v>BMX TEAM PRO LEGEND BELGIUM</v>
      </c>
      <c r="AB552" t="str">
        <f>D552</f>
        <v>Geoffrey DE WIT</v>
      </c>
    </row>
    <row r="553" spans="1:28" x14ac:dyDescent="0.25">
      <c r="A553" s="4" t="s">
        <v>42</v>
      </c>
      <c r="B553" s="4">
        <v>51014</v>
      </c>
      <c r="C553" s="4" t="s">
        <v>101</v>
      </c>
      <c r="D553" s="4" t="s">
        <v>128</v>
      </c>
      <c r="E553" s="5">
        <v>38813</v>
      </c>
      <c r="F553" s="4" t="s">
        <v>125</v>
      </c>
      <c r="G553" s="4">
        <v>6</v>
      </c>
      <c r="H553" s="4">
        <v>2</v>
      </c>
      <c r="I553" s="4">
        <v>6</v>
      </c>
      <c r="J553" s="4"/>
      <c r="K553" s="4">
        <v>5</v>
      </c>
      <c r="L553" s="4"/>
      <c r="M553" s="4"/>
      <c r="N553" s="5">
        <v>43541</v>
      </c>
      <c r="O553">
        <f>COUNTIF($W$2:$W$5,W553)</f>
        <v>0</v>
      </c>
      <c r="P553">
        <f>VLOOKUP("M"&amp;TEXT(G553,"0"),Punten!$A$1:$E$37,5,FALSE)</f>
        <v>0</v>
      </c>
      <c r="Q553">
        <f>VLOOKUP("M"&amp;TEXT(H553,"0"),Punten!$A$1:$E$37,5,FALSE)</f>
        <v>0</v>
      </c>
      <c r="R553">
        <f>VLOOKUP("M"&amp;TEXT(I553,"0"),Punten!$A$1:$E$37,5,FALSE)</f>
        <v>0</v>
      </c>
      <c r="S553">
        <f>VLOOKUP("K"&amp;TEXT(M553,"0"),Punten!$A$1:$E$37,5,FALSE)</f>
        <v>0</v>
      </c>
      <c r="T553">
        <f>VLOOKUP("H"&amp;TEXT(L553,"0"),Punten!$A$1:$E$37,5,FALSE)</f>
        <v>0</v>
      </c>
      <c r="U553">
        <f>VLOOKUP("F"&amp;TEXT(M553,"0"),Punten!$A$2:$E$158,5,FALSE)</f>
        <v>0</v>
      </c>
      <c r="V553">
        <f>SUM(P553:U553)</f>
        <v>0</v>
      </c>
      <c r="W553" t="str">
        <f>N553&amp;A553</f>
        <v>43541B13</v>
      </c>
      <c r="X553">
        <f>IF(F552&lt;&gt;F553,1,X552+1)</f>
        <v>2</v>
      </c>
      <c r="Y553" t="str">
        <f>VLOOKUP(A553,Klasses!$A$2:$B$100,2,FALSE)</f>
        <v>Boys 13</v>
      </c>
      <c r="Z553" t="s">
        <v>198</v>
      </c>
      <c r="AA553" t="str">
        <f>F553</f>
        <v>BMX TEAM PRO LEGEND BELGIUM</v>
      </c>
      <c r="AB553" t="str">
        <f>D553</f>
        <v>Mats FOBE</v>
      </c>
    </row>
    <row r="554" spans="1:28" x14ac:dyDescent="0.25">
      <c r="A554" s="4" t="s">
        <v>41</v>
      </c>
      <c r="B554" s="4">
        <v>48044</v>
      </c>
      <c r="C554" s="4" t="s">
        <v>71</v>
      </c>
      <c r="D554" s="4" t="s">
        <v>142</v>
      </c>
      <c r="E554" s="5">
        <v>38697</v>
      </c>
      <c r="F554" s="4" t="s">
        <v>125</v>
      </c>
      <c r="G554" s="4">
        <v>8</v>
      </c>
      <c r="H554" s="4">
        <v>4</v>
      </c>
      <c r="I554" s="4">
        <v>3</v>
      </c>
      <c r="J554" s="4"/>
      <c r="K554" s="4">
        <v>4</v>
      </c>
      <c r="L554" s="4">
        <v>8</v>
      </c>
      <c r="M554" s="4"/>
      <c r="N554" s="5">
        <v>43541</v>
      </c>
      <c r="O554">
        <f>COUNTIF($W$2:$W$5,W554)</f>
        <v>0</v>
      </c>
      <c r="P554">
        <f>VLOOKUP("M"&amp;TEXT(G554,"0"),Punten!$A$1:$E$37,5,FALSE)</f>
        <v>0</v>
      </c>
      <c r="Q554">
        <f>VLOOKUP("M"&amp;TEXT(H554,"0"),Punten!$A$1:$E$37,5,FALSE)</f>
        <v>0</v>
      </c>
      <c r="R554">
        <f>VLOOKUP("M"&amp;TEXT(I554,"0"),Punten!$A$1:$E$37,5,FALSE)</f>
        <v>0</v>
      </c>
      <c r="S554">
        <f>VLOOKUP("K"&amp;TEXT(M554,"0"),Punten!$A$1:$E$37,5,FALSE)</f>
        <v>0</v>
      </c>
      <c r="T554">
        <f>VLOOKUP("H"&amp;TEXT(L554,"0"),Punten!$A$1:$E$37,5,FALSE)</f>
        <v>0</v>
      </c>
      <c r="U554">
        <f>VLOOKUP("F"&amp;TEXT(M554,"0"),Punten!$A$2:$E$158,5,FALSE)</f>
        <v>0</v>
      </c>
      <c r="V554">
        <f>SUM(P554:U554)</f>
        <v>0</v>
      </c>
      <c r="W554" t="str">
        <f>N554&amp;A554</f>
        <v>43541B14</v>
      </c>
      <c r="X554">
        <f>IF(F553&lt;&gt;F554,1,X553+1)</f>
        <v>3</v>
      </c>
      <c r="Y554" t="str">
        <f>VLOOKUP(A554,Klasses!$A$2:$B$100,2,FALSE)</f>
        <v>Boys 14</v>
      </c>
      <c r="Z554" t="s">
        <v>198</v>
      </c>
      <c r="AA554" t="str">
        <f>F554</f>
        <v>BMX TEAM PRO LEGEND BELGIUM</v>
      </c>
      <c r="AB554" t="str">
        <f>D554</f>
        <v>Jens HUYBRECHTS</v>
      </c>
    </row>
    <row r="555" spans="1:28" x14ac:dyDescent="0.25">
      <c r="A555" s="4" t="s">
        <v>42</v>
      </c>
      <c r="B555" s="4">
        <v>51012</v>
      </c>
      <c r="C555" s="4" t="s">
        <v>131</v>
      </c>
      <c r="D555" s="4" t="s">
        <v>132</v>
      </c>
      <c r="E555" s="5">
        <v>38869</v>
      </c>
      <c r="F555" s="4" t="s">
        <v>125</v>
      </c>
      <c r="G555" s="4">
        <v>1</v>
      </c>
      <c r="H555" s="4">
        <v>2</v>
      </c>
      <c r="I555" s="4">
        <v>3</v>
      </c>
      <c r="J555" s="4"/>
      <c r="K555" s="4">
        <v>3</v>
      </c>
      <c r="L555" s="4">
        <v>8</v>
      </c>
      <c r="M555" s="4"/>
      <c r="N555" s="5">
        <v>43541</v>
      </c>
      <c r="O555">
        <f>COUNTIF($W$2:$W$5,W555)</f>
        <v>0</v>
      </c>
      <c r="P555">
        <f>VLOOKUP("M"&amp;TEXT(G555,"0"),Punten!$A$1:$E$37,5,FALSE)</f>
        <v>0</v>
      </c>
      <c r="Q555">
        <f>VLOOKUP("M"&amp;TEXT(H555,"0"),Punten!$A$1:$E$37,5,FALSE)</f>
        <v>0</v>
      </c>
      <c r="R555">
        <f>VLOOKUP("M"&amp;TEXT(I555,"0"),Punten!$A$1:$E$37,5,FALSE)</f>
        <v>0</v>
      </c>
      <c r="S555">
        <f>VLOOKUP("K"&amp;TEXT(M555,"0"),Punten!$A$1:$E$37,5,FALSE)</f>
        <v>0</v>
      </c>
      <c r="T555">
        <f>VLOOKUP("H"&amp;TEXT(L555,"0"),Punten!$A$1:$E$37,5,FALSE)</f>
        <v>0</v>
      </c>
      <c r="U555">
        <f>VLOOKUP("F"&amp;TEXT(M555,"0"),Punten!$A$2:$E$158,5,FALSE)</f>
        <v>0</v>
      </c>
      <c r="V555">
        <f>SUM(P555:U555)</f>
        <v>0</v>
      </c>
      <c r="W555" t="str">
        <f>N555&amp;A555</f>
        <v>43541B13</v>
      </c>
      <c r="X555">
        <f>IF(F554&lt;&gt;F555,1,X554+1)</f>
        <v>4</v>
      </c>
      <c r="Y555" t="str">
        <f>VLOOKUP(A555,Klasses!$A$2:$B$100,2,FALSE)</f>
        <v>Boys 13</v>
      </c>
      <c r="Z555" t="s">
        <v>198</v>
      </c>
      <c r="AA555" t="str">
        <f>F555</f>
        <v>BMX TEAM PRO LEGEND BELGIUM</v>
      </c>
      <c r="AB555" t="str">
        <f>D555</f>
        <v>Seppe HERMANS</v>
      </c>
    </row>
    <row r="556" spans="1:28" x14ac:dyDescent="0.25">
      <c r="A556" s="4" t="s">
        <v>72</v>
      </c>
      <c r="B556" s="4">
        <v>45838</v>
      </c>
      <c r="C556" s="4" t="s">
        <v>79</v>
      </c>
      <c r="D556" s="4" t="s">
        <v>80</v>
      </c>
      <c r="E556" s="5">
        <v>36789</v>
      </c>
      <c r="F556" s="4" t="s">
        <v>81</v>
      </c>
      <c r="G556" s="4">
        <v>1</v>
      </c>
      <c r="H556" s="4">
        <v>1</v>
      </c>
      <c r="I556" s="4">
        <v>2</v>
      </c>
      <c r="J556" s="4"/>
      <c r="K556" s="4"/>
      <c r="L556" s="4">
        <v>1</v>
      </c>
      <c r="M556" s="4">
        <v>2</v>
      </c>
      <c r="N556" s="5">
        <v>43541</v>
      </c>
      <c r="O556">
        <f>COUNTIF($W$2:$W$5,W556)</f>
        <v>0</v>
      </c>
      <c r="P556">
        <f>VLOOKUP("M"&amp;TEXT(G556,"0"),Punten!$A$1:$E$37,5,FALSE)</f>
        <v>0</v>
      </c>
      <c r="Q556">
        <f>VLOOKUP("M"&amp;TEXT(H556,"0"),Punten!$A$1:$E$37,5,FALSE)</f>
        <v>0</v>
      </c>
      <c r="R556">
        <f>VLOOKUP("M"&amp;TEXT(I556,"0"),Punten!$A$1:$E$37,5,FALSE)</f>
        <v>0</v>
      </c>
      <c r="S556">
        <f>VLOOKUP("K"&amp;TEXT(M556,"0"),Punten!$A$1:$E$37,5,FALSE)</f>
        <v>0</v>
      </c>
      <c r="T556">
        <f>VLOOKUP("H"&amp;TEXT(L556,"0"),Punten!$A$1:$E$37,5,FALSE)</f>
        <v>0</v>
      </c>
      <c r="U556">
        <f>VLOOKUP("F"&amp;TEXT(M556,"0"),Punten!$A$2:$E$158,5,FALSE)</f>
        <v>16</v>
      </c>
      <c r="V556">
        <f>SUM(P556:U556)</f>
        <v>16</v>
      </c>
      <c r="W556" t="str">
        <f>N556&amp;A556</f>
        <v>43541C29</v>
      </c>
      <c r="X556">
        <f>IF(F555&lt;&gt;F556,1,X555+1)</f>
        <v>1</v>
      </c>
      <c r="Y556" t="str">
        <f>VLOOKUP(A556,Klasses!$A$2:$B$100,2,FALSE)</f>
        <v>Cruisers 17-29 jaar</v>
      </c>
      <c r="Z556" t="s">
        <v>198</v>
      </c>
      <c r="AA556" t="str">
        <f>F556</f>
        <v>BMXEMOTION TEAM</v>
      </c>
      <c r="AB556" t="str">
        <f>D556</f>
        <v>Robbe VERSCHUEREN</v>
      </c>
    </row>
    <row r="557" spans="1:28" x14ac:dyDescent="0.25">
      <c r="A557" s="4" t="s">
        <v>40</v>
      </c>
      <c r="B557" s="4">
        <v>45786</v>
      </c>
      <c r="C557" s="4" t="s">
        <v>156</v>
      </c>
      <c r="D557" s="4" t="s">
        <v>157</v>
      </c>
      <c r="E557" s="5">
        <v>37908</v>
      </c>
      <c r="F557" s="4" t="s">
        <v>81</v>
      </c>
      <c r="G557" s="4">
        <v>1</v>
      </c>
      <c r="H557" s="4">
        <v>1</v>
      </c>
      <c r="I557" s="4">
        <v>1</v>
      </c>
      <c r="J557" s="4"/>
      <c r="K557" s="4">
        <v>1</v>
      </c>
      <c r="L557" s="4">
        <v>2</v>
      </c>
      <c r="M557" s="4">
        <v>8</v>
      </c>
      <c r="N557" s="5">
        <v>43541</v>
      </c>
      <c r="O557">
        <f>COUNTIF($W$2:$W$5,W557)</f>
        <v>0</v>
      </c>
      <c r="P557">
        <f>VLOOKUP("M"&amp;TEXT(G557,"0"),Punten!$A$1:$E$37,5,FALSE)</f>
        <v>0</v>
      </c>
      <c r="Q557">
        <f>VLOOKUP("M"&amp;TEXT(H557,"0"),Punten!$A$1:$E$37,5,FALSE)</f>
        <v>0</v>
      </c>
      <c r="R557">
        <f>VLOOKUP("M"&amp;TEXT(I557,"0"),Punten!$A$1:$E$37,5,FALSE)</f>
        <v>0</v>
      </c>
      <c r="S557">
        <f>VLOOKUP("K"&amp;TEXT(M557,"0"),Punten!$A$1:$E$37,5,FALSE)</f>
        <v>0</v>
      </c>
      <c r="T557">
        <f>VLOOKUP("H"&amp;TEXT(L557,"0"),Punten!$A$1:$E$37,5,FALSE)</f>
        <v>0</v>
      </c>
      <c r="U557">
        <f>VLOOKUP("F"&amp;TEXT(M557,"0"),Punten!$A$2:$E$158,5,FALSE)</f>
        <v>5</v>
      </c>
      <c r="V557">
        <f>SUM(P557:U557)</f>
        <v>5</v>
      </c>
      <c r="W557" t="str">
        <f>N557&amp;A557</f>
        <v>43541B15</v>
      </c>
      <c r="X557">
        <f>IF(F556&lt;&gt;F557,1,X556+1)</f>
        <v>2</v>
      </c>
      <c r="Y557" t="str">
        <f>VLOOKUP(A557,Klasses!$A$2:$B$100,2,FALSE)</f>
        <v>Boys 15/16</v>
      </c>
      <c r="Z557" t="s">
        <v>198</v>
      </c>
      <c r="AA557" t="str">
        <f>F557</f>
        <v>BMXEMOTION TEAM</v>
      </c>
      <c r="AB557" t="str">
        <f>D557</f>
        <v>Arno BRAEKEN</v>
      </c>
    </row>
    <row r="558" spans="1:28" x14ac:dyDescent="0.25">
      <c r="A558" s="4" t="s">
        <v>65</v>
      </c>
      <c r="B558" s="4">
        <v>45820</v>
      </c>
      <c r="C558" s="4" t="s">
        <v>190</v>
      </c>
      <c r="D558" s="4" t="s">
        <v>191</v>
      </c>
      <c r="E558" s="5">
        <v>36811</v>
      </c>
      <c r="F558" s="4" t="s">
        <v>81</v>
      </c>
      <c r="G558" s="4">
        <v>1</v>
      </c>
      <c r="H558" s="4">
        <v>3</v>
      </c>
      <c r="I558" s="4">
        <v>3</v>
      </c>
      <c r="J558" s="4"/>
      <c r="K558" s="4"/>
      <c r="L558" s="4">
        <v>7</v>
      </c>
      <c r="M558" s="4"/>
      <c r="N558" s="5">
        <v>43541</v>
      </c>
      <c r="O558">
        <f>COUNTIF($W$2:$W$5,W558)</f>
        <v>0</v>
      </c>
      <c r="P558">
        <f>VLOOKUP("M"&amp;TEXT(G558,"0"),Punten!$A$1:$E$37,5,FALSE)</f>
        <v>0</v>
      </c>
      <c r="Q558">
        <f>VLOOKUP("M"&amp;TEXT(H558,"0"),Punten!$A$1:$E$37,5,FALSE)</f>
        <v>0</v>
      </c>
      <c r="R558">
        <f>VLOOKUP("M"&amp;TEXT(I558,"0"),Punten!$A$1:$E$37,5,FALSE)</f>
        <v>0</v>
      </c>
      <c r="S558">
        <f>VLOOKUP("K"&amp;TEXT(M558,"0"),Punten!$A$1:$E$37,5,FALSE)</f>
        <v>0</v>
      </c>
      <c r="T558">
        <f>VLOOKUP("H"&amp;TEXT(L558,"0"),Punten!$A$1:$E$37,5,FALSE)</f>
        <v>0</v>
      </c>
      <c r="U558">
        <f>VLOOKUP("F"&amp;TEXT(M558,"0"),Punten!$A$2:$E$158,5,FALSE)</f>
        <v>0</v>
      </c>
      <c r="V558">
        <f>SUM(P558:U558)</f>
        <v>0</v>
      </c>
      <c r="W558" t="str">
        <f>N558&amp;A558</f>
        <v>43541ME</v>
      </c>
      <c r="X558">
        <f>IF(F557&lt;&gt;F558,1,X557+1)</f>
        <v>3</v>
      </c>
      <c r="Y558" t="str">
        <f>VLOOKUP(A558,Klasses!$A$2:$B$100,2,FALSE)</f>
        <v>Men Elite</v>
      </c>
      <c r="Z558" t="s">
        <v>198</v>
      </c>
      <c r="AA558" t="str">
        <f>F558</f>
        <v>BMXEMOTION TEAM</v>
      </c>
      <c r="AB558" t="str">
        <f>D558</f>
        <v>Rico VAN DE VOORDE</v>
      </c>
    </row>
    <row r="559" spans="1:28" x14ac:dyDescent="0.25">
      <c r="A559" s="4" t="s">
        <v>45</v>
      </c>
      <c r="B559" s="4">
        <v>872</v>
      </c>
      <c r="C559" s="4" t="s">
        <v>199</v>
      </c>
      <c r="D559" s="4" t="s">
        <v>200</v>
      </c>
      <c r="E559" s="5">
        <v>38610</v>
      </c>
      <c r="F559" s="4" t="s">
        <v>81</v>
      </c>
      <c r="G559" s="4">
        <v>1</v>
      </c>
      <c r="H559" s="4">
        <v>1</v>
      </c>
      <c r="I559" s="4">
        <v>4</v>
      </c>
      <c r="J559" s="4"/>
      <c r="K559" s="4"/>
      <c r="L559" s="4">
        <v>6</v>
      </c>
      <c r="M559" s="4"/>
      <c r="N559" s="5">
        <v>43541</v>
      </c>
      <c r="O559">
        <f>COUNTIF($W$2:$W$5,W559)</f>
        <v>0</v>
      </c>
      <c r="P559">
        <f>VLOOKUP("M"&amp;TEXT(G559,"0"),Punten!$A$1:$E$37,5,FALSE)</f>
        <v>0</v>
      </c>
      <c r="Q559">
        <f>VLOOKUP("M"&amp;TEXT(H559,"0"),Punten!$A$1:$E$37,5,FALSE)</f>
        <v>0</v>
      </c>
      <c r="R559">
        <f>VLOOKUP("M"&amp;TEXT(I559,"0"),Punten!$A$1:$E$37,5,FALSE)</f>
        <v>0</v>
      </c>
      <c r="S559">
        <f>VLOOKUP("K"&amp;TEXT(M559,"0"),Punten!$A$1:$E$37,5,FALSE)</f>
        <v>0</v>
      </c>
      <c r="T559">
        <f>VLOOKUP("H"&amp;TEXT(L559,"0"),Punten!$A$1:$E$37,5,FALSE)</f>
        <v>0</v>
      </c>
      <c r="U559">
        <f>VLOOKUP("F"&amp;TEXT(M559,"0"),Punten!$A$2:$E$158,5,FALSE)</f>
        <v>0</v>
      </c>
      <c r="V559">
        <f>SUM(P559:U559)</f>
        <v>0</v>
      </c>
      <c r="W559" t="str">
        <f>N559&amp;A559</f>
        <v>43541G13</v>
      </c>
      <c r="X559">
        <f>IF(F558&lt;&gt;F559,1,X558+1)</f>
        <v>4</v>
      </c>
      <c r="Y559" t="str">
        <f>VLOOKUP(A559,Klasses!$A$2:$B$100,2,FALSE)</f>
        <v>Girls 13/14</v>
      </c>
      <c r="Z559" t="s">
        <v>198</v>
      </c>
      <c r="AA559" t="str">
        <f>F559</f>
        <v>BMXEMOTION TEAM</v>
      </c>
      <c r="AB559" t="str">
        <f>D559</f>
        <v>Donna MIELCZAREK</v>
      </c>
    </row>
    <row r="560" spans="1:28" x14ac:dyDescent="0.25">
      <c r="A560" s="4" t="s">
        <v>50</v>
      </c>
      <c r="B560" s="4">
        <v>45665</v>
      </c>
      <c r="C560" s="4" t="s">
        <v>103</v>
      </c>
      <c r="D560" s="4" t="s">
        <v>104</v>
      </c>
      <c r="E560" s="5">
        <v>29133</v>
      </c>
      <c r="F560" s="4" t="s">
        <v>105</v>
      </c>
      <c r="G560" s="4">
        <v>1</v>
      </c>
      <c r="H560" s="4">
        <v>1</v>
      </c>
      <c r="I560" s="4">
        <v>2</v>
      </c>
      <c r="J560" s="4"/>
      <c r="K560" s="4"/>
      <c r="L560" s="4">
        <v>1</v>
      </c>
      <c r="M560" s="4">
        <v>1</v>
      </c>
      <c r="N560" s="5">
        <v>43541</v>
      </c>
      <c r="O560">
        <f>COUNTIF($W$2:$W$5,W560)</f>
        <v>0</v>
      </c>
      <c r="P560">
        <f>VLOOKUP("M"&amp;TEXT(G560,"0"),Punten!$A$1:$E$37,5,FALSE)</f>
        <v>0</v>
      </c>
      <c r="Q560">
        <f>VLOOKUP("M"&amp;TEXT(H560,"0"),Punten!$A$1:$E$37,5,FALSE)</f>
        <v>0</v>
      </c>
      <c r="R560">
        <f>VLOOKUP("M"&amp;TEXT(I560,"0"),Punten!$A$1:$E$37,5,FALSE)</f>
        <v>0</v>
      </c>
      <c r="S560">
        <f>VLOOKUP("K"&amp;TEXT(M560,"0"),Punten!$A$1:$E$37,5,FALSE)</f>
        <v>0</v>
      </c>
      <c r="T560">
        <f>VLOOKUP("H"&amp;TEXT(L560,"0"),Punten!$A$1:$E$37,5,FALSE)</f>
        <v>0</v>
      </c>
      <c r="U560">
        <f>VLOOKUP("F"&amp;TEXT(M560,"0"),Punten!$A$2:$E$158,5,FALSE)</f>
        <v>20</v>
      </c>
      <c r="V560">
        <f>SUM(P560:U560)</f>
        <v>20</v>
      </c>
      <c r="W560" t="str">
        <f>N560&amp;A560</f>
        <v>43541C40</v>
      </c>
      <c r="X560">
        <f>IF(F559&lt;&gt;F560,1,X559+1)</f>
        <v>1</v>
      </c>
      <c r="Y560" t="str">
        <f>VLOOKUP(A560,Klasses!$A$2:$B$100,2,FALSE)</f>
        <v>Cruisers 30+</v>
      </c>
      <c r="Z560" t="s">
        <v>198</v>
      </c>
      <c r="AA560" t="str">
        <f>F560</f>
        <v>DARE2RACE BMX TEAM</v>
      </c>
      <c r="AB560" t="str">
        <f>D560</f>
        <v>Wesley VAN GASTEL</v>
      </c>
    </row>
    <row r="561" spans="1:28" x14ac:dyDescent="0.25">
      <c r="A561" s="4" t="s">
        <v>47</v>
      </c>
      <c r="B561" s="4">
        <v>45762</v>
      </c>
      <c r="C561" s="4" t="s">
        <v>113</v>
      </c>
      <c r="D561" s="4" t="s">
        <v>114</v>
      </c>
      <c r="E561" s="5">
        <v>37701</v>
      </c>
      <c r="F561" s="4" t="s">
        <v>105</v>
      </c>
      <c r="G561" s="4">
        <v>2</v>
      </c>
      <c r="H561" s="4">
        <v>1</v>
      </c>
      <c r="I561" s="4">
        <v>1</v>
      </c>
      <c r="J561" s="4"/>
      <c r="K561" s="4"/>
      <c r="L561" s="4">
        <v>1</v>
      </c>
      <c r="M561" s="4">
        <v>1</v>
      </c>
      <c r="N561" s="5">
        <v>43541</v>
      </c>
      <c r="O561">
        <f>COUNTIF($W$2:$W$5,W561)</f>
        <v>0</v>
      </c>
      <c r="P561">
        <f>VLOOKUP("M"&amp;TEXT(G561,"0"),Punten!$A$1:$E$37,5,FALSE)</f>
        <v>0</v>
      </c>
      <c r="Q561">
        <f>VLOOKUP("M"&amp;TEXT(H561,"0"),Punten!$A$1:$E$37,5,FALSE)</f>
        <v>0</v>
      </c>
      <c r="R561">
        <f>VLOOKUP("M"&amp;TEXT(I561,"0"),Punten!$A$1:$E$37,5,FALSE)</f>
        <v>0</v>
      </c>
      <c r="S561">
        <f>VLOOKUP("K"&amp;TEXT(M561,"0"),Punten!$A$1:$E$37,5,FALSE)</f>
        <v>0</v>
      </c>
      <c r="T561">
        <f>VLOOKUP("H"&amp;TEXT(L561,"0"),Punten!$A$1:$E$37,5,FALSE)</f>
        <v>0</v>
      </c>
      <c r="U561">
        <f>VLOOKUP("F"&amp;TEXT(M561,"0"),Punten!$A$2:$E$158,5,FALSE)</f>
        <v>20</v>
      </c>
      <c r="V561">
        <f>SUM(P561:U561)</f>
        <v>20</v>
      </c>
      <c r="W561" t="str">
        <f>N561&amp;A561</f>
        <v>43541D05</v>
      </c>
      <c r="X561">
        <f>IF(F560&lt;&gt;F561,1,X560+1)</f>
        <v>2</v>
      </c>
      <c r="Y561" t="str">
        <f>VLOOKUP(A561,Klasses!$A$2:$B$100,2,FALSE)</f>
        <v>Dames Cruisers</v>
      </c>
      <c r="Z561" t="s">
        <v>198</v>
      </c>
      <c r="AA561" t="str">
        <f>F561</f>
        <v>DARE2RACE BMX TEAM</v>
      </c>
      <c r="AB561" t="str">
        <f>D561</f>
        <v>Femke VERELST</v>
      </c>
    </row>
    <row r="562" spans="1:28" x14ac:dyDescent="0.25">
      <c r="A562" s="4" t="s">
        <v>42</v>
      </c>
      <c r="B562" s="4">
        <v>45759</v>
      </c>
      <c r="C562" s="4" t="s">
        <v>99</v>
      </c>
      <c r="D562" s="4" t="s">
        <v>130</v>
      </c>
      <c r="E562" s="5">
        <v>38986</v>
      </c>
      <c r="F562" s="4" t="s">
        <v>105</v>
      </c>
      <c r="G562" s="4">
        <v>1</v>
      </c>
      <c r="H562" s="4">
        <v>2</v>
      </c>
      <c r="I562" s="4">
        <v>2</v>
      </c>
      <c r="J562" s="4"/>
      <c r="K562" s="4">
        <v>4</v>
      </c>
      <c r="L562" s="4">
        <v>5</v>
      </c>
      <c r="M562" s="4"/>
      <c r="N562" s="5">
        <v>43541</v>
      </c>
      <c r="O562">
        <f>COUNTIF($W$2:$W$5,W562)</f>
        <v>0</v>
      </c>
      <c r="P562">
        <f>VLOOKUP("M"&amp;TEXT(G562,"0"),Punten!$A$1:$E$37,5,FALSE)</f>
        <v>0</v>
      </c>
      <c r="Q562">
        <f>VLOOKUP("M"&amp;TEXT(H562,"0"),Punten!$A$1:$E$37,5,FALSE)</f>
        <v>0</v>
      </c>
      <c r="R562">
        <f>VLOOKUP("M"&amp;TEXT(I562,"0"),Punten!$A$1:$E$37,5,FALSE)</f>
        <v>0</v>
      </c>
      <c r="S562">
        <f>VLOOKUP("K"&amp;TEXT(M562,"0"),Punten!$A$1:$E$37,5,FALSE)</f>
        <v>0</v>
      </c>
      <c r="T562">
        <f>VLOOKUP("H"&amp;TEXT(L562,"0"),Punten!$A$1:$E$37,5,FALSE)</f>
        <v>0</v>
      </c>
      <c r="U562">
        <f>VLOOKUP("F"&amp;TEXT(M562,"0"),Punten!$A$2:$E$158,5,FALSE)</f>
        <v>0</v>
      </c>
      <c r="V562">
        <f>SUM(P562:U562)</f>
        <v>0</v>
      </c>
      <c r="W562" t="str">
        <f>N562&amp;A562</f>
        <v>43541B13</v>
      </c>
      <c r="X562">
        <f>IF(F561&lt;&gt;F562,1,X561+1)</f>
        <v>3</v>
      </c>
      <c r="Y562" t="str">
        <f>VLOOKUP(A562,Klasses!$A$2:$B$100,2,FALSE)</f>
        <v>Boys 13</v>
      </c>
      <c r="Z562" t="s">
        <v>198</v>
      </c>
      <c r="AA562" t="str">
        <f>F562</f>
        <v>DARE2RACE BMX TEAM</v>
      </c>
      <c r="AB562" t="str">
        <f>D562</f>
        <v>Senne VERELST</v>
      </c>
    </row>
    <row r="563" spans="1:28" x14ac:dyDescent="0.25">
      <c r="A563" s="4" t="s">
        <v>40</v>
      </c>
      <c r="B563" s="4">
        <v>51608</v>
      </c>
      <c r="C563" s="4" t="s">
        <v>97</v>
      </c>
      <c r="D563" s="4" t="s">
        <v>153</v>
      </c>
      <c r="E563" s="5">
        <v>37648</v>
      </c>
      <c r="F563" s="4" t="s">
        <v>105</v>
      </c>
      <c r="G563" s="4">
        <v>2</v>
      </c>
      <c r="H563" s="4">
        <v>3</v>
      </c>
      <c r="I563" s="4">
        <v>6</v>
      </c>
      <c r="J563" s="4"/>
      <c r="K563" s="4">
        <v>2</v>
      </c>
      <c r="L563" s="4">
        <v>8</v>
      </c>
      <c r="M563" s="4"/>
      <c r="N563" s="5">
        <v>43541</v>
      </c>
      <c r="O563">
        <f>COUNTIF($W$2:$W$5,W563)</f>
        <v>0</v>
      </c>
      <c r="P563">
        <f>VLOOKUP("M"&amp;TEXT(G563,"0"),Punten!$A$1:$E$37,5,FALSE)</f>
        <v>0</v>
      </c>
      <c r="Q563">
        <f>VLOOKUP("M"&amp;TEXT(H563,"0"),Punten!$A$1:$E$37,5,FALSE)</f>
        <v>0</v>
      </c>
      <c r="R563">
        <f>VLOOKUP("M"&amp;TEXT(I563,"0"),Punten!$A$1:$E$37,5,FALSE)</f>
        <v>0</v>
      </c>
      <c r="S563">
        <f>VLOOKUP("K"&amp;TEXT(M563,"0"),Punten!$A$1:$E$37,5,FALSE)</f>
        <v>0</v>
      </c>
      <c r="T563">
        <f>VLOOKUP("H"&amp;TEXT(L563,"0"),Punten!$A$1:$E$37,5,FALSE)</f>
        <v>0</v>
      </c>
      <c r="U563">
        <f>VLOOKUP("F"&amp;TEXT(M563,"0"),Punten!$A$2:$E$158,5,FALSE)</f>
        <v>0</v>
      </c>
      <c r="V563">
        <f>SUM(P563:U563)</f>
        <v>0</v>
      </c>
      <c r="W563" t="str">
        <f>N563&amp;A563</f>
        <v>43541B15</v>
      </c>
      <c r="X563">
        <f>IF(F562&lt;&gt;F563,1,X562+1)</f>
        <v>4</v>
      </c>
      <c r="Y563" t="str">
        <f>VLOOKUP(A563,Klasses!$A$2:$B$100,2,FALSE)</f>
        <v>Boys 15/16</v>
      </c>
      <c r="Z563" t="s">
        <v>198</v>
      </c>
      <c r="AA563" t="str">
        <f>F563</f>
        <v>DARE2RACE BMX TEAM</v>
      </c>
      <c r="AB563" t="str">
        <f>D563</f>
        <v>Robbert VAN STAEYEN</v>
      </c>
    </row>
    <row r="564" spans="1:28" x14ac:dyDescent="0.25">
      <c r="A564" s="4" t="s">
        <v>49</v>
      </c>
      <c r="B564" s="4">
        <v>56834</v>
      </c>
      <c r="C564" s="4" t="s">
        <v>90</v>
      </c>
      <c r="D564" s="4" t="s">
        <v>91</v>
      </c>
      <c r="E564" s="5">
        <v>32739</v>
      </c>
      <c r="F564" s="4" t="s">
        <v>92</v>
      </c>
      <c r="G564" s="4">
        <v>3</v>
      </c>
      <c r="H564" s="4">
        <v>5</v>
      </c>
      <c r="I564" s="4">
        <v>1</v>
      </c>
      <c r="J564" s="4"/>
      <c r="K564" s="4"/>
      <c r="L564" s="4"/>
      <c r="M564" s="4">
        <v>2</v>
      </c>
      <c r="N564" s="5">
        <v>43541</v>
      </c>
      <c r="O564">
        <f>COUNTIF($W$2:$W$5,W564)</f>
        <v>0</v>
      </c>
      <c r="P564">
        <f>VLOOKUP("M"&amp;TEXT(G564,"0"),Punten!$A$1:$E$37,5,FALSE)</f>
        <v>0</v>
      </c>
      <c r="Q564">
        <f>VLOOKUP("M"&amp;TEXT(H564,"0"),Punten!$A$1:$E$37,5,FALSE)</f>
        <v>0</v>
      </c>
      <c r="R564">
        <f>VLOOKUP("M"&amp;TEXT(I564,"0"),Punten!$A$1:$E$37,5,FALSE)</f>
        <v>0</v>
      </c>
      <c r="S564">
        <f>VLOOKUP("K"&amp;TEXT(M564,"0"),Punten!$A$1:$E$37,5,FALSE)</f>
        <v>0</v>
      </c>
      <c r="T564">
        <f>VLOOKUP("H"&amp;TEXT(L564,"0"),Punten!$A$1:$E$37,5,FALSE)</f>
        <v>0</v>
      </c>
      <c r="U564">
        <f>VLOOKUP("F"&amp;TEXT(M564,"0"),Punten!$A$2:$E$158,5,FALSE)</f>
        <v>16</v>
      </c>
      <c r="V564">
        <f>SUM(P564:U564)</f>
        <v>16</v>
      </c>
      <c r="W564" t="str">
        <f>N564&amp;A564</f>
        <v>43541C30</v>
      </c>
      <c r="X564">
        <f>IF(F563&lt;&gt;F564,1,X563+1)</f>
        <v>1</v>
      </c>
      <c r="Y564" t="str">
        <f>VLOOKUP(A564,Klasses!$A$2:$B$100,2,FALSE)</f>
        <v>Cruisers 30-39 jaar</v>
      </c>
      <c r="Z564" t="s">
        <v>198</v>
      </c>
      <c r="AA564" t="str">
        <f>F564</f>
        <v>FRITS BMX BELGIUM</v>
      </c>
      <c r="AB564" t="str">
        <f>D564</f>
        <v>Stijn STRACKX</v>
      </c>
    </row>
    <row r="565" spans="1:28" x14ac:dyDescent="0.25">
      <c r="A565" s="4" t="s">
        <v>42</v>
      </c>
      <c r="B565" s="4">
        <v>48036</v>
      </c>
      <c r="C565" s="4" t="s">
        <v>74</v>
      </c>
      <c r="D565" s="4" t="s">
        <v>134</v>
      </c>
      <c r="E565" s="5">
        <v>38812</v>
      </c>
      <c r="F565" s="4" t="s">
        <v>92</v>
      </c>
      <c r="G565" s="4">
        <v>1</v>
      </c>
      <c r="H565" s="4">
        <v>3</v>
      </c>
      <c r="I565" s="4">
        <v>1</v>
      </c>
      <c r="J565" s="4"/>
      <c r="K565" s="4">
        <v>2</v>
      </c>
      <c r="L565" s="4">
        <v>2</v>
      </c>
      <c r="M565" s="4">
        <v>3</v>
      </c>
      <c r="N565" s="5">
        <v>43541</v>
      </c>
      <c r="O565">
        <f>COUNTIF($W$2:$W$5,W565)</f>
        <v>0</v>
      </c>
      <c r="P565">
        <f>VLOOKUP("M"&amp;TEXT(G565,"0"),Punten!$A$1:$E$37,5,FALSE)</f>
        <v>0</v>
      </c>
      <c r="Q565">
        <f>VLOOKUP("M"&amp;TEXT(H565,"0"),Punten!$A$1:$E$37,5,FALSE)</f>
        <v>0</v>
      </c>
      <c r="R565">
        <f>VLOOKUP("M"&amp;TEXT(I565,"0"),Punten!$A$1:$E$37,5,FALSE)</f>
        <v>0</v>
      </c>
      <c r="S565">
        <f>VLOOKUP("K"&amp;TEXT(M565,"0"),Punten!$A$1:$E$37,5,FALSE)</f>
        <v>0</v>
      </c>
      <c r="T565">
        <f>VLOOKUP("H"&amp;TEXT(L565,"0"),Punten!$A$1:$E$37,5,FALSE)</f>
        <v>0</v>
      </c>
      <c r="U565">
        <f>VLOOKUP("F"&amp;TEXT(M565,"0"),Punten!$A$2:$E$158,5,FALSE)</f>
        <v>13</v>
      </c>
      <c r="V565">
        <f>SUM(P565:U565)</f>
        <v>13</v>
      </c>
      <c r="W565" t="str">
        <f>N565&amp;A565</f>
        <v>43541B13</v>
      </c>
      <c r="X565">
        <f>IF(F564&lt;&gt;F565,1,X564+1)</f>
        <v>2</v>
      </c>
      <c r="Y565" t="str">
        <f>VLOOKUP(A565,Klasses!$A$2:$B$100,2,FALSE)</f>
        <v>Boys 13</v>
      </c>
      <c r="Z565" t="s">
        <v>198</v>
      </c>
      <c r="AA565" t="str">
        <f>F565</f>
        <v>FRITS BMX BELGIUM</v>
      </c>
      <c r="AB565" t="str">
        <f>D565</f>
        <v>Yeno VINGERHOETS</v>
      </c>
    </row>
    <row r="566" spans="1:28" x14ac:dyDescent="0.25">
      <c r="A566" s="4" t="s">
        <v>39</v>
      </c>
      <c r="B566" s="4">
        <v>45778</v>
      </c>
      <c r="C566" s="4" t="s">
        <v>100</v>
      </c>
      <c r="D566" s="4" t="s">
        <v>160</v>
      </c>
      <c r="E566" s="5">
        <v>37267</v>
      </c>
      <c r="F566" s="4" t="s">
        <v>92</v>
      </c>
      <c r="G566" s="4">
        <v>3</v>
      </c>
      <c r="H566" s="4">
        <v>2</v>
      </c>
      <c r="I566" s="4">
        <v>1</v>
      </c>
      <c r="J566" s="4"/>
      <c r="K566" s="4"/>
      <c r="L566" s="4">
        <v>2</v>
      </c>
      <c r="M566" s="4">
        <v>5</v>
      </c>
      <c r="N566" s="5">
        <v>43541</v>
      </c>
      <c r="O566">
        <f>COUNTIF($W$2:$W$5,W566)</f>
        <v>0</v>
      </c>
      <c r="P566">
        <f>VLOOKUP("M"&amp;TEXT(G566,"0"),Punten!$A$1:$E$37,5,FALSE)</f>
        <v>0</v>
      </c>
      <c r="Q566">
        <f>VLOOKUP("M"&amp;TEXT(H566,"0"),Punten!$A$1:$E$37,5,FALSE)</f>
        <v>0</v>
      </c>
      <c r="R566">
        <f>VLOOKUP("M"&amp;TEXT(I566,"0"),Punten!$A$1:$E$37,5,FALSE)</f>
        <v>0</v>
      </c>
      <c r="S566">
        <f>VLOOKUP("K"&amp;TEXT(M566,"0"),Punten!$A$1:$E$37,5,FALSE)</f>
        <v>0</v>
      </c>
      <c r="T566">
        <f>VLOOKUP("H"&amp;TEXT(L566,"0"),Punten!$A$1:$E$37,5,FALSE)</f>
        <v>0</v>
      </c>
      <c r="U566">
        <f>VLOOKUP("F"&amp;TEXT(M566,"0"),Punten!$A$2:$E$158,5,FALSE)</f>
        <v>9</v>
      </c>
      <c r="V566">
        <f>SUM(P566:U566)</f>
        <v>9</v>
      </c>
      <c r="W566" t="str">
        <f>N566&amp;A566</f>
        <v>43541B17</v>
      </c>
      <c r="X566">
        <f>IF(F565&lt;&gt;F566,1,X565+1)</f>
        <v>3</v>
      </c>
      <c r="Y566" t="str">
        <f>VLOOKUP(A566,Klasses!$A$2:$B$100,2,FALSE)</f>
        <v>Boys 17/18</v>
      </c>
      <c r="Z566" t="s">
        <v>198</v>
      </c>
      <c r="AA566" t="str">
        <f>F566</f>
        <v>FRITS BMX BELGIUM</v>
      </c>
      <c r="AB566" t="str">
        <f>D566</f>
        <v>Jorre VANDERLINDEN</v>
      </c>
    </row>
    <row r="567" spans="1:28" x14ac:dyDescent="0.25">
      <c r="A567" s="4" t="s">
        <v>45</v>
      </c>
      <c r="B567" s="4">
        <v>48043</v>
      </c>
      <c r="C567" s="4" t="s">
        <v>113</v>
      </c>
      <c r="D567" s="4" t="s">
        <v>172</v>
      </c>
      <c r="E567" s="5">
        <v>38697</v>
      </c>
      <c r="F567" s="4" t="s">
        <v>92</v>
      </c>
      <c r="G567" s="4">
        <v>2</v>
      </c>
      <c r="H567" s="4">
        <v>2</v>
      </c>
      <c r="I567" s="4">
        <v>2</v>
      </c>
      <c r="J567" s="4"/>
      <c r="K567" s="4"/>
      <c r="L567" s="4">
        <v>8</v>
      </c>
      <c r="M567" s="4"/>
      <c r="N567" s="5">
        <v>43541</v>
      </c>
      <c r="O567">
        <f>COUNTIF($W$2:$W$5,W567)</f>
        <v>0</v>
      </c>
      <c r="P567">
        <f>VLOOKUP("M"&amp;TEXT(G567,"0"),Punten!$A$1:$E$37,5,FALSE)</f>
        <v>0</v>
      </c>
      <c r="Q567">
        <f>VLOOKUP("M"&amp;TEXT(H567,"0"),Punten!$A$1:$E$37,5,FALSE)</f>
        <v>0</v>
      </c>
      <c r="R567">
        <f>VLOOKUP("M"&amp;TEXT(I567,"0"),Punten!$A$1:$E$37,5,FALSE)</f>
        <v>0</v>
      </c>
      <c r="S567">
        <f>VLOOKUP("K"&amp;TEXT(M567,"0"),Punten!$A$1:$E$37,5,FALSE)</f>
        <v>0</v>
      </c>
      <c r="T567">
        <f>VLOOKUP("H"&amp;TEXT(L567,"0"),Punten!$A$1:$E$37,5,FALSE)</f>
        <v>0</v>
      </c>
      <c r="U567">
        <f>VLOOKUP("F"&amp;TEXT(M567,"0"),Punten!$A$2:$E$158,5,FALSE)</f>
        <v>0</v>
      </c>
      <c r="V567">
        <f>SUM(P567:U567)</f>
        <v>0</v>
      </c>
      <c r="W567" t="str">
        <f>N567&amp;A567</f>
        <v>43541G13</v>
      </c>
      <c r="X567">
        <f>IF(F566&lt;&gt;F567,1,X566+1)</f>
        <v>4</v>
      </c>
      <c r="Y567" t="str">
        <f>VLOOKUP(A567,Klasses!$A$2:$B$100,2,FALSE)</f>
        <v>Girls 13/14</v>
      </c>
      <c r="Z567" t="s">
        <v>198</v>
      </c>
      <c r="AA567" t="str">
        <f>F567</f>
        <v>FRITS BMX BELGIUM</v>
      </c>
      <c r="AB567" t="str">
        <f>D567</f>
        <v>Britt HUYBRECHTS</v>
      </c>
    </row>
    <row r="568" spans="1:28" x14ac:dyDescent="0.25">
      <c r="A568" s="4" t="s">
        <v>39</v>
      </c>
      <c r="B568" s="4">
        <v>45668</v>
      </c>
      <c r="C568" s="4" t="s">
        <v>156</v>
      </c>
      <c r="D568" s="4" t="s">
        <v>159</v>
      </c>
      <c r="E568" s="5">
        <v>37297</v>
      </c>
      <c r="F568" s="4" t="s">
        <v>86</v>
      </c>
      <c r="G568" s="4">
        <v>4</v>
      </c>
      <c r="H568" s="4">
        <v>2</v>
      </c>
      <c r="I568" s="4">
        <v>1</v>
      </c>
      <c r="J568" s="4"/>
      <c r="K568" s="4"/>
      <c r="L568" s="4">
        <v>1</v>
      </c>
      <c r="M568" s="4">
        <v>2</v>
      </c>
      <c r="N568" s="5">
        <v>43541</v>
      </c>
      <c r="O568">
        <f>COUNTIF($W$2:$W$5,W568)</f>
        <v>0</v>
      </c>
      <c r="P568">
        <f>VLOOKUP("M"&amp;TEXT(G568,"0"),Punten!$A$1:$E$37,5,FALSE)</f>
        <v>0</v>
      </c>
      <c r="Q568">
        <f>VLOOKUP("M"&amp;TEXT(H568,"0"),Punten!$A$1:$E$37,5,FALSE)</f>
        <v>0</v>
      </c>
      <c r="R568">
        <f>VLOOKUP("M"&amp;TEXT(I568,"0"),Punten!$A$1:$E$37,5,FALSE)</f>
        <v>0</v>
      </c>
      <c r="S568">
        <f>VLOOKUP("K"&amp;TEXT(M568,"0"),Punten!$A$1:$E$37,5,FALSE)</f>
        <v>0</v>
      </c>
      <c r="T568">
        <f>VLOOKUP("H"&amp;TEXT(L568,"0"),Punten!$A$1:$E$37,5,FALSE)</f>
        <v>0</v>
      </c>
      <c r="U568">
        <f>VLOOKUP("F"&amp;TEXT(M568,"0"),Punten!$A$2:$E$158,5,FALSE)</f>
        <v>16</v>
      </c>
      <c r="V568">
        <f>SUM(P568:U568)</f>
        <v>16</v>
      </c>
      <c r="W568" t="str">
        <f>N568&amp;A568</f>
        <v>43541B17</v>
      </c>
      <c r="X568">
        <f>IF(F567&lt;&gt;F568,1,X567+1)</f>
        <v>1</v>
      </c>
      <c r="Y568" t="str">
        <f>VLOOKUP(A568,Klasses!$A$2:$B$100,2,FALSE)</f>
        <v>Boys 17/18</v>
      </c>
      <c r="Z568" t="s">
        <v>198</v>
      </c>
      <c r="AA568" t="str">
        <f>F568</f>
        <v>HARO-BMX4LIFE TEAM</v>
      </c>
      <c r="AB568" t="str">
        <f>D568</f>
        <v>Robbe MEERTS</v>
      </c>
    </row>
    <row r="569" spans="1:28" x14ac:dyDescent="0.25">
      <c r="A569" s="4" t="s">
        <v>40</v>
      </c>
      <c r="B569" s="4">
        <v>45763</v>
      </c>
      <c r="C569" s="4" t="s">
        <v>146</v>
      </c>
      <c r="D569" s="4" t="s">
        <v>152</v>
      </c>
      <c r="E569" s="5">
        <v>37759</v>
      </c>
      <c r="F569" s="4" t="s">
        <v>86</v>
      </c>
      <c r="G569" s="4">
        <v>2</v>
      </c>
      <c r="H569" s="4">
        <v>1</v>
      </c>
      <c r="I569" s="4">
        <v>3</v>
      </c>
      <c r="J569" s="4"/>
      <c r="K569" s="4">
        <v>2</v>
      </c>
      <c r="L569" s="4">
        <v>4</v>
      </c>
      <c r="M569" s="4">
        <v>5</v>
      </c>
      <c r="N569" s="5">
        <v>43541</v>
      </c>
      <c r="O569">
        <f>COUNTIF($W$2:$W$5,W569)</f>
        <v>0</v>
      </c>
      <c r="P569">
        <f>VLOOKUP("M"&amp;TEXT(G569,"0"),Punten!$A$1:$E$37,5,FALSE)</f>
        <v>0</v>
      </c>
      <c r="Q569">
        <f>VLOOKUP("M"&amp;TEXT(H569,"0"),Punten!$A$1:$E$37,5,FALSE)</f>
        <v>0</v>
      </c>
      <c r="R569">
        <f>VLOOKUP("M"&amp;TEXT(I569,"0"),Punten!$A$1:$E$37,5,FALSE)</f>
        <v>0</v>
      </c>
      <c r="S569">
        <f>VLOOKUP("K"&amp;TEXT(M569,"0"),Punten!$A$1:$E$37,5,FALSE)</f>
        <v>0</v>
      </c>
      <c r="T569">
        <f>VLOOKUP("H"&amp;TEXT(L569,"0"),Punten!$A$1:$E$37,5,FALSE)</f>
        <v>0</v>
      </c>
      <c r="U569">
        <f>VLOOKUP("F"&amp;TEXT(M569,"0"),Punten!$A$2:$E$158,5,FALSE)</f>
        <v>9</v>
      </c>
      <c r="V569">
        <f>SUM(P569:U569)</f>
        <v>9</v>
      </c>
      <c r="W569" t="str">
        <f>N569&amp;A569</f>
        <v>43541B15</v>
      </c>
      <c r="X569">
        <f>IF(F568&lt;&gt;F569,1,X568+1)</f>
        <v>2</v>
      </c>
      <c r="Y569" t="str">
        <f>VLOOKUP(A569,Klasses!$A$2:$B$100,2,FALSE)</f>
        <v>Boys 15/16</v>
      </c>
      <c r="Z569" t="s">
        <v>198</v>
      </c>
      <c r="AA569" t="str">
        <f>F569</f>
        <v>HARO-BMX4LIFE TEAM</v>
      </c>
      <c r="AB569" t="str">
        <f>D569</f>
        <v>Mattheo HANNES</v>
      </c>
    </row>
    <row r="570" spans="1:28" x14ac:dyDescent="0.25">
      <c r="A570" s="4" t="s">
        <v>40</v>
      </c>
      <c r="B570" s="4">
        <v>47042</v>
      </c>
      <c r="C570" s="4" t="s">
        <v>87</v>
      </c>
      <c r="D570" s="4" t="s">
        <v>149</v>
      </c>
      <c r="E570" s="5">
        <v>38037</v>
      </c>
      <c r="F570" s="4" t="s">
        <v>86</v>
      </c>
      <c r="G570" s="4">
        <v>3</v>
      </c>
      <c r="H570" s="4">
        <v>5</v>
      </c>
      <c r="I570" s="4">
        <v>7</v>
      </c>
      <c r="J570" s="4"/>
      <c r="K570" s="4">
        <v>7</v>
      </c>
      <c r="L570" s="4"/>
      <c r="M570" s="4"/>
      <c r="N570" s="5">
        <v>43541</v>
      </c>
      <c r="O570">
        <f>COUNTIF($W$2:$W$5,W570)</f>
        <v>0</v>
      </c>
      <c r="P570">
        <f>VLOOKUP("M"&amp;TEXT(G570,"0"),Punten!$A$1:$E$37,5,FALSE)</f>
        <v>0</v>
      </c>
      <c r="Q570">
        <f>VLOOKUP("M"&amp;TEXT(H570,"0"),Punten!$A$1:$E$37,5,FALSE)</f>
        <v>0</v>
      </c>
      <c r="R570">
        <f>VLOOKUP("M"&amp;TEXT(I570,"0"),Punten!$A$1:$E$37,5,FALSE)</f>
        <v>0</v>
      </c>
      <c r="S570">
        <f>VLOOKUP("K"&amp;TEXT(M570,"0"),Punten!$A$1:$E$37,5,FALSE)</f>
        <v>0</v>
      </c>
      <c r="T570">
        <f>VLOOKUP("H"&amp;TEXT(L570,"0"),Punten!$A$1:$E$37,5,FALSE)</f>
        <v>0</v>
      </c>
      <c r="U570">
        <f>VLOOKUP("F"&amp;TEXT(M570,"0"),Punten!$A$2:$E$158,5,FALSE)</f>
        <v>0</v>
      </c>
      <c r="V570">
        <f>SUM(P570:U570)</f>
        <v>0</v>
      </c>
      <c r="W570" t="str">
        <f>N570&amp;A570</f>
        <v>43541B15</v>
      </c>
      <c r="X570">
        <f>IF(F569&lt;&gt;F570,1,X569+1)</f>
        <v>3</v>
      </c>
      <c r="Y570" t="str">
        <f>VLOOKUP(A570,Klasses!$A$2:$B$100,2,FALSE)</f>
        <v>Boys 15/16</v>
      </c>
      <c r="Z570" t="s">
        <v>198</v>
      </c>
      <c r="AA570" t="str">
        <f>F570</f>
        <v>HARO-BMX4LIFE TEAM</v>
      </c>
      <c r="AB570" t="str">
        <f>D570</f>
        <v>Luka VAN STEENBERGEN</v>
      </c>
    </row>
    <row r="571" spans="1:28" x14ac:dyDescent="0.25">
      <c r="A571" s="4" t="s">
        <v>65</v>
      </c>
      <c r="B571" s="4">
        <v>45664</v>
      </c>
      <c r="C571" s="4" t="s">
        <v>186</v>
      </c>
      <c r="D571" s="4" t="s">
        <v>187</v>
      </c>
      <c r="E571" s="5">
        <v>36093</v>
      </c>
      <c r="F571" s="4" t="s">
        <v>86</v>
      </c>
      <c r="G571" s="4">
        <v>2</v>
      </c>
      <c r="H571" s="4">
        <v>5</v>
      </c>
      <c r="I571" s="4">
        <v>6</v>
      </c>
      <c r="J571" s="4"/>
      <c r="K571" s="4"/>
      <c r="L571" s="4"/>
      <c r="M571" s="4"/>
      <c r="N571" s="5">
        <v>43541</v>
      </c>
      <c r="O571">
        <f>COUNTIF($W$2:$W$5,W571)</f>
        <v>0</v>
      </c>
      <c r="P571">
        <f>VLOOKUP("M"&amp;TEXT(G571,"0"),Punten!$A$1:$E$37,5,FALSE)</f>
        <v>0</v>
      </c>
      <c r="Q571">
        <f>VLOOKUP("M"&amp;TEXT(H571,"0"),Punten!$A$1:$E$37,5,FALSE)</f>
        <v>0</v>
      </c>
      <c r="R571">
        <f>VLOOKUP("M"&amp;TEXT(I571,"0"),Punten!$A$1:$E$37,5,FALSE)</f>
        <v>0</v>
      </c>
      <c r="S571">
        <f>VLOOKUP("K"&amp;TEXT(M571,"0"),Punten!$A$1:$E$37,5,FALSE)</f>
        <v>0</v>
      </c>
      <c r="T571">
        <f>VLOOKUP("H"&amp;TEXT(L571,"0"),Punten!$A$1:$E$37,5,FALSE)</f>
        <v>0</v>
      </c>
      <c r="U571">
        <f>VLOOKUP("F"&amp;TEXT(M571,"0"),Punten!$A$2:$E$158,5,FALSE)</f>
        <v>0</v>
      </c>
      <c r="V571">
        <f>SUM(P571:U571)</f>
        <v>0</v>
      </c>
      <c r="W571" t="str">
        <f>N571&amp;A571</f>
        <v>43541ME</v>
      </c>
      <c r="X571">
        <f>IF(F570&lt;&gt;F571,1,X570+1)</f>
        <v>4</v>
      </c>
      <c r="Y571" t="str">
        <f>VLOOKUP(A571,Klasses!$A$2:$B$100,2,FALSE)</f>
        <v>Men Elite</v>
      </c>
      <c r="Z571" t="s">
        <v>198</v>
      </c>
      <c r="AA571" t="str">
        <f>F571</f>
        <v>HARO-BMX4LIFE TEAM</v>
      </c>
      <c r="AB571" t="str">
        <f>D571</f>
        <v>Stef LAUWERS</v>
      </c>
    </row>
    <row r="572" spans="1:28" x14ac:dyDescent="0.25">
      <c r="A572" s="4" t="s">
        <v>38</v>
      </c>
      <c r="B572" s="4">
        <v>56240</v>
      </c>
      <c r="C572" s="4" t="s">
        <v>165</v>
      </c>
      <c r="D572" s="4" t="s">
        <v>78</v>
      </c>
      <c r="E572" s="5">
        <v>36393</v>
      </c>
      <c r="F572" s="4" t="s">
        <v>77</v>
      </c>
      <c r="G572" s="4">
        <v>1</v>
      </c>
      <c r="H572" s="4">
        <v>3</v>
      </c>
      <c r="I572" s="4">
        <v>2</v>
      </c>
      <c r="J572" s="4"/>
      <c r="K572" s="4">
        <v>1</v>
      </c>
      <c r="L572" s="4">
        <v>2</v>
      </c>
      <c r="M572" s="4">
        <v>2</v>
      </c>
      <c r="N572" s="5">
        <v>43541</v>
      </c>
      <c r="O572">
        <f>COUNTIF($W$2:$W$5,W572)</f>
        <v>0</v>
      </c>
      <c r="P572">
        <f>VLOOKUP("M"&amp;TEXT(G572,"0"),Punten!$A$1:$E$37,5,FALSE)</f>
        <v>0</v>
      </c>
      <c r="Q572">
        <f>VLOOKUP("M"&amp;TEXT(H572,"0"),Punten!$A$1:$E$37,5,FALSE)</f>
        <v>0</v>
      </c>
      <c r="R572">
        <f>VLOOKUP("M"&amp;TEXT(I572,"0"),Punten!$A$1:$E$37,5,FALSE)</f>
        <v>0</v>
      </c>
      <c r="S572">
        <f>VLOOKUP("K"&amp;TEXT(M572,"0"),Punten!$A$1:$E$37,5,FALSE)</f>
        <v>0</v>
      </c>
      <c r="T572">
        <f>VLOOKUP("H"&amp;TEXT(L572,"0"),Punten!$A$1:$E$37,5,FALSE)</f>
        <v>0</v>
      </c>
      <c r="U572">
        <f>VLOOKUP("F"&amp;TEXT(M572,"0"),Punten!$A$2:$E$158,5,FALSE)</f>
        <v>16</v>
      </c>
      <c r="V572">
        <f>SUM(P572:U572)</f>
        <v>16</v>
      </c>
      <c r="W572" t="str">
        <f>N572&amp;A572</f>
        <v>43541B19</v>
      </c>
      <c r="X572">
        <f>IF(F571&lt;&gt;F572,1,X571+1)</f>
        <v>1</v>
      </c>
      <c r="Y572" t="str">
        <f>VLOOKUP(A572,Klasses!$A$2:$B$100,2,FALSE)</f>
        <v>Boys 19+</v>
      </c>
      <c r="Z572" t="s">
        <v>198</v>
      </c>
      <c r="AA572" t="str">
        <f>F572</f>
        <v>ICE FACTORY BELGIUM</v>
      </c>
      <c r="AB572" t="str">
        <f>D572</f>
        <v>Dennis STEEMANS</v>
      </c>
    </row>
    <row r="573" spans="1:28" x14ac:dyDescent="0.25">
      <c r="A573" s="4" t="s">
        <v>46</v>
      </c>
      <c r="B573" s="4">
        <v>45780</v>
      </c>
      <c r="C573" s="4" t="s">
        <v>184</v>
      </c>
      <c r="D573" s="4" t="s">
        <v>185</v>
      </c>
      <c r="E573" s="5">
        <v>37153</v>
      </c>
      <c r="F573" s="4" t="s">
        <v>77</v>
      </c>
      <c r="G573" s="4">
        <v>2</v>
      </c>
      <c r="H573" s="4">
        <v>2</v>
      </c>
      <c r="I573" s="4">
        <v>3</v>
      </c>
      <c r="J573" s="4"/>
      <c r="K573" s="4"/>
      <c r="L573" s="4">
        <v>3</v>
      </c>
      <c r="M573" s="4">
        <v>6</v>
      </c>
      <c r="N573" s="5">
        <v>43541</v>
      </c>
      <c r="O573">
        <f>COUNTIF($W$2:$W$5,W573)</f>
        <v>0</v>
      </c>
      <c r="P573">
        <f>VLOOKUP("M"&amp;TEXT(G573,"0"),Punten!$A$1:$E$37,5,FALSE)</f>
        <v>0</v>
      </c>
      <c r="Q573">
        <f>VLOOKUP("M"&amp;TEXT(H573,"0"),Punten!$A$1:$E$37,5,FALSE)</f>
        <v>0</v>
      </c>
      <c r="R573">
        <f>VLOOKUP("M"&amp;TEXT(I573,"0"),Punten!$A$1:$E$37,5,FALSE)</f>
        <v>0</v>
      </c>
      <c r="S573">
        <f>VLOOKUP("K"&amp;TEXT(M573,"0"),Punten!$A$1:$E$37,5,FALSE)</f>
        <v>0</v>
      </c>
      <c r="T573">
        <f>VLOOKUP("H"&amp;TEXT(L573,"0"),Punten!$A$1:$E$37,5,FALSE)</f>
        <v>0</v>
      </c>
      <c r="U573">
        <f>VLOOKUP("F"&amp;TEXT(M573,"0"),Punten!$A$2:$E$158,5,FALSE)</f>
        <v>7</v>
      </c>
      <c r="V573">
        <f>SUM(P573:U573)</f>
        <v>7</v>
      </c>
      <c r="W573" t="str">
        <f>N573&amp;A573</f>
        <v>43541G15</v>
      </c>
      <c r="X573">
        <f>IF(F572&lt;&gt;F573,1,X572+1)</f>
        <v>2</v>
      </c>
      <c r="Y573" t="str">
        <f>VLOOKUP(A573,Klasses!$A$2:$B$100,2,FALSE)</f>
        <v>Girls 15+</v>
      </c>
      <c r="Z573" t="s">
        <v>198</v>
      </c>
      <c r="AA573" t="str">
        <f>F573</f>
        <v>ICE FACTORY BELGIUM</v>
      </c>
      <c r="AB573" t="str">
        <f>D573</f>
        <v>Yellise VAN DEN BROECK</v>
      </c>
    </row>
    <row r="574" spans="1:28" x14ac:dyDescent="0.25">
      <c r="A574" s="4" t="s">
        <v>72</v>
      </c>
      <c r="B574" s="4">
        <v>49660</v>
      </c>
      <c r="C574" s="4" t="s">
        <v>88</v>
      </c>
      <c r="D574" s="4" t="s">
        <v>89</v>
      </c>
      <c r="E574" s="5">
        <v>35668</v>
      </c>
      <c r="F574" s="4" t="s">
        <v>77</v>
      </c>
      <c r="G574" s="4">
        <v>2</v>
      </c>
      <c r="H574" s="4">
        <v>3</v>
      </c>
      <c r="I574" s="4">
        <v>2</v>
      </c>
      <c r="J574" s="4"/>
      <c r="K574" s="4"/>
      <c r="L574" s="4">
        <v>4</v>
      </c>
      <c r="M574" s="4">
        <v>7</v>
      </c>
      <c r="N574" s="5">
        <v>43541</v>
      </c>
      <c r="O574">
        <f>COUNTIF($W$2:$W$5,W574)</f>
        <v>0</v>
      </c>
      <c r="P574">
        <f>VLOOKUP("M"&amp;TEXT(G574,"0"),Punten!$A$1:$E$37,5,FALSE)</f>
        <v>0</v>
      </c>
      <c r="Q574">
        <f>VLOOKUP("M"&amp;TEXT(H574,"0"),Punten!$A$1:$E$37,5,FALSE)</f>
        <v>0</v>
      </c>
      <c r="R574">
        <f>VLOOKUP("M"&amp;TEXT(I574,"0"),Punten!$A$1:$E$37,5,FALSE)</f>
        <v>0</v>
      </c>
      <c r="S574">
        <f>VLOOKUP("K"&amp;TEXT(M574,"0"),Punten!$A$1:$E$37,5,FALSE)</f>
        <v>0</v>
      </c>
      <c r="T574">
        <f>VLOOKUP("H"&amp;TEXT(L574,"0"),Punten!$A$1:$E$37,5,FALSE)</f>
        <v>0</v>
      </c>
      <c r="U574">
        <f>VLOOKUP("F"&amp;TEXT(M574,"0"),Punten!$A$2:$E$158,5,FALSE)</f>
        <v>6</v>
      </c>
      <c r="V574">
        <f>SUM(P574:U574)</f>
        <v>6</v>
      </c>
      <c r="W574" t="str">
        <f>N574&amp;A574</f>
        <v>43541C29</v>
      </c>
      <c r="X574">
        <f>IF(F573&lt;&gt;F574,1,X573+1)</f>
        <v>3</v>
      </c>
      <c r="Y574" t="str">
        <f>VLOOKUP(A574,Klasses!$A$2:$B$100,2,FALSE)</f>
        <v>Cruisers 17-29 jaar</v>
      </c>
      <c r="Z574" t="s">
        <v>198</v>
      </c>
      <c r="AA574" t="str">
        <f>F574</f>
        <v>ICE FACTORY BELGIUM</v>
      </c>
      <c r="AB574" t="str">
        <f>D574</f>
        <v>Svendsen GOEMAN</v>
      </c>
    </row>
    <row r="575" spans="1:28" x14ac:dyDescent="0.25">
      <c r="A575" s="4" t="s">
        <v>72</v>
      </c>
      <c r="B575" s="4">
        <v>49644</v>
      </c>
      <c r="C575" s="4" t="s">
        <v>75</v>
      </c>
      <c r="D575" s="4" t="s">
        <v>76</v>
      </c>
      <c r="E575" s="5">
        <v>37365</v>
      </c>
      <c r="F575" s="4" t="s">
        <v>77</v>
      </c>
      <c r="G575" s="4">
        <v>5</v>
      </c>
      <c r="H575" s="4">
        <v>4</v>
      </c>
      <c r="I575" s="4">
        <v>3</v>
      </c>
      <c r="J575" s="4"/>
      <c r="K575" s="4"/>
      <c r="L575" s="4">
        <v>7</v>
      </c>
      <c r="M575" s="4"/>
      <c r="N575" s="5">
        <v>43541</v>
      </c>
      <c r="O575">
        <f>COUNTIF($W$2:$W$5,W575)</f>
        <v>0</v>
      </c>
      <c r="P575">
        <f>VLOOKUP("M"&amp;TEXT(G575,"0"),Punten!$A$1:$E$37,5,FALSE)</f>
        <v>0</v>
      </c>
      <c r="Q575">
        <f>VLOOKUP("M"&amp;TEXT(H575,"0"),Punten!$A$1:$E$37,5,FALSE)</f>
        <v>0</v>
      </c>
      <c r="R575">
        <f>VLOOKUP("M"&amp;TEXT(I575,"0"),Punten!$A$1:$E$37,5,FALSE)</f>
        <v>0</v>
      </c>
      <c r="S575">
        <f>VLOOKUP("K"&amp;TEXT(M575,"0"),Punten!$A$1:$E$37,5,FALSE)</f>
        <v>0</v>
      </c>
      <c r="T575">
        <f>VLOOKUP("H"&amp;TEXT(L575,"0"),Punten!$A$1:$E$37,5,FALSE)</f>
        <v>0</v>
      </c>
      <c r="U575">
        <f>VLOOKUP("F"&amp;TEXT(M575,"0"),Punten!$A$2:$E$158,5,FALSE)</f>
        <v>0</v>
      </c>
      <c r="V575">
        <f>SUM(P575:U575)</f>
        <v>0</v>
      </c>
      <c r="W575" t="str">
        <f>N575&amp;A575</f>
        <v>43541C29</v>
      </c>
      <c r="X575">
        <f>IF(F574&lt;&gt;F575,1,X574+1)</f>
        <v>4</v>
      </c>
      <c r="Y575" t="str">
        <f>VLOOKUP(A575,Klasses!$A$2:$B$100,2,FALSE)</f>
        <v>Cruisers 17-29 jaar</v>
      </c>
      <c r="Z575" t="s">
        <v>198</v>
      </c>
      <c r="AA575" t="str">
        <f>F575</f>
        <v>ICE FACTORY BELGIUM</v>
      </c>
      <c r="AB575" t="str">
        <f>D575</f>
        <v>Gerben GOEMAN</v>
      </c>
    </row>
    <row r="576" spans="1:28" x14ac:dyDescent="0.25">
      <c r="A576" s="4" t="s">
        <v>42</v>
      </c>
      <c r="B576" s="4">
        <v>52153</v>
      </c>
      <c r="C576" s="4" t="s">
        <v>67</v>
      </c>
      <c r="D576" s="4" t="s">
        <v>133</v>
      </c>
      <c r="E576" s="5">
        <v>38767</v>
      </c>
      <c r="F576" s="4" t="s">
        <v>96</v>
      </c>
      <c r="G576" s="4">
        <v>1</v>
      </c>
      <c r="H576" s="4">
        <v>1</v>
      </c>
      <c r="I576" s="4">
        <v>1</v>
      </c>
      <c r="J576" s="4"/>
      <c r="K576" s="4">
        <v>1</v>
      </c>
      <c r="L576" s="4">
        <v>1</v>
      </c>
      <c r="M576" s="4">
        <v>1</v>
      </c>
      <c r="N576" s="5">
        <v>43541</v>
      </c>
      <c r="O576">
        <f>COUNTIF($W$2:$W$5,W576)</f>
        <v>0</v>
      </c>
      <c r="P576">
        <f>VLOOKUP("M"&amp;TEXT(G576,"0"),Punten!$A$1:$E$37,5,FALSE)</f>
        <v>0</v>
      </c>
      <c r="Q576">
        <f>VLOOKUP("M"&amp;TEXT(H576,"0"),Punten!$A$1:$E$37,5,FALSE)</f>
        <v>0</v>
      </c>
      <c r="R576">
        <f>VLOOKUP("M"&amp;TEXT(I576,"0"),Punten!$A$1:$E$37,5,FALSE)</f>
        <v>0</v>
      </c>
      <c r="S576">
        <f>VLOOKUP("K"&amp;TEXT(M576,"0"),Punten!$A$1:$E$37,5,FALSE)</f>
        <v>0</v>
      </c>
      <c r="T576">
        <f>VLOOKUP("H"&amp;TEXT(L576,"0"),Punten!$A$1:$E$37,5,FALSE)</f>
        <v>0</v>
      </c>
      <c r="U576">
        <f>VLOOKUP("F"&amp;TEXT(M576,"0"),Punten!$A$2:$E$158,5,FALSE)</f>
        <v>20</v>
      </c>
      <c r="V576">
        <f>SUM(P576:U576)</f>
        <v>20</v>
      </c>
      <c r="W576" t="str">
        <f>N576&amp;A576</f>
        <v>43541B13</v>
      </c>
      <c r="X576">
        <f>IF(F575&lt;&gt;F576,1,X575+1)</f>
        <v>1</v>
      </c>
      <c r="Y576" t="str">
        <f>VLOOKUP(A576,Klasses!$A$2:$B$100,2,FALSE)</f>
        <v>Boys 13</v>
      </c>
      <c r="Z576" t="s">
        <v>198</v>
      </c>
      <c r="AA576" t="str">
        <f>F576</f>
        <v>MARTIN SPORTS PRO WINNER FACTORY TEAM</v>
      </c>
      <c r="AB576" t="str">
        <f>D576</f>
        <v>Gianni TERRYN</v>
      </c>
    </row>
    <row r="577" spans="1:28" x14ac:dyDescent="0.25">
      <c r="A577" s="4" t="s">
        <v>65</v>
      </c>
      <c r="B577" s="4">
        <v>47298</v>
      </c>
      <c r="C577" s="4" t="s">
        <v>97</v>
      </c>
      <c r="D577" s="4" t="s">
        <v>194</v>
      </c>
      <c r="E577" s="5">
        <v>34479</v>
      </c>
      <c r="F577" s="4" t="s">
        <v>96</v>
      </c>
      <c r="G577" s="4">
        <v>2</v>
      </c>
      <c r="H577" s="4">
        <v>1</v>
      </c>
      <c r="I577" s="4">
        <v>2</v>
      </c>
      <c r="J577" s="4"/>
      <c r="K577" s="4"/>
      <c r="L577" s="4">
        <v>3</v>
      </c>
      <c r="M577" s="4">
        <v>4</v>
      </c>
      <c r="N577" s="5">
        <v>43541</v>
      </c>
      <c r="O577">
        <f>COUNTIF($W$2:$W$5,W577)</f>
        <v>0</v>
      </c>
      <c r="P577">
        <f>VLOOKUP("M"&amp;TEXT(G577,"0"),Punten!$A$1:$E$37,5,FALSE)</f>
        <v>0</v>
      </c>
      <c r="Q577">
        <f>VLOOKUP("M"&amp;TEXT(H577,"0"),Punten!$A$1:$E$37,5,FALSE)</f>
        <v>0</v>
      </c>
      <c r="R577">
        <f>VLOOKUP("M"&amp;TEXT(I577,"0"),Punten!$A$1:$E$37,5,FALSE)</f>
        <v>0</v>
      </c>
      <c r="S577">
        <f>VLOOKUP("K"&amp;TEXT(M577,"0"),Punten!$A$1:$E$37,5,FALSE)</f>
        <v>0</v>
      </c>
      <c r="T577">
        <f>VLOOKUP("H"&amp;TEXT(L577,"0"),Punten!$A$1:$E$37,5,FALSE)</f>
        <v>0</v>
      </c>
      <c r="U577">
        <f>VLOOKUP("F"&amp;TEXT(M577,"0"),Punten!$A$2:$E$158,5,FALSE)</f>
        <v>11</v>
      </c>
      <c r="V577">
        <f>SUM(P577:U577)</f>
        <v>11</v>
      </c>
      <c r="W577" t="str">
        <f>N577&amp;A577</f>
        <v>43541ME</v>
      </c>
      <c r="X577">
        <f>IF(F576&lt;&gt;F577,1,X576+1)</f>
        <v>2</v>
      </c>
      <c r="Y577" t="str">
        <f>VLOOKUP(A577,Klasses!$A$2:$B$100,2,FALSE)</f>
        <v>Men Elite</v>
      </c>
      <c r="Z577" t="s">
        <v>198</v>
      </c>
      <c r="AA577" t="str">
        <f>F577</f>
        <v>MARTIN SPORTS PRO WINNER FACTORY TEAM</v>
      </c>
      <c r="AB577" t="str">
        <f>D577</f>
        <v>Michael BOGAERTS</v>
      </c>
    </row>
    <row r="578" spans="1:28" x14ac:dyDescent="0.25">
      <c r="A578" s="4" t="s">
        <v>49</v>
      </c>
      <c r="B578" s="4">
        <v>52317</v>
      </c>
      <c r="C578" s="4" t="s">
        <v>94</v>
      </c>
      <c r="D578" s="4" t="s">
        <v>95</v>
      </c>
      <c r="E578" s="5">
        <v>31067</v>
      </c>
      <c r="F578" s="4" t="s">
        <v>96</v>
      </c>
      <c r="G578" s="4">
        <v>2</v>
      </c>
      <c r="H578" s="4">
        <v>2</v>
      </c>
      <c r="I578" s="4">
        <v>2</v>
      </c>
      <c r="J578" s="4"/>
      <c r="K578" s="4"/>
      <c r="L578" s="4"/>
      <c r="M578" s="4">
        <v>8</v>
      </c>
      <c r="N578" s="5">
        <v>43541</v>
      </c>
      <c r="O578">
        <f>COUNTIF($W$2:$W$5,W578)</f>
        <v>0</v>
      </c>
      <c r="P578">
        <f>VLOOKUP("M"&amp;TEXT(G578,"0"),Punten!$A$1:$E$37,5,FALSE)</f>
        <v>0</v>
      </c>
      <c r="Q578">
        <f>VLOOKUP("M"&amp;TEXT(H578,"0"),Punten!$A$1:$E$37,5,FALSE)</f>
        <v>0</v>
      </c>
      <c r="R578">
        <f>VLOOKUP("M"&amp;TEXT(I578,"0"),Punten!$A$1:$E$37,5,FALSE)</f>
        <v>0</v>
      </c>
      <c r="S578">
        <f>VLOOKUP("K"&amp;TEXT(M578,"0"),Punten!$A$1:$E$37,5,FALSE)</f>
        <v>0</v>
      </c>
      <c r="T578">
        <f>VLOOKUP("H"&amp;TEXT(L578,"0"),Punten!$A$1:$E$37,5,FALSE)</f>
        <v>0</v>
      </c>
      <c r="U578">
        <f>VLOOKUP("F"&amp;TEXT(M578,"0"),Punten!$A$2:$E$158,5,FALSE)</f>
        <v>5</v>
      </c>
      <c r="V578">
        <f>SUM(P578:U578)</f>
        <v>5</v>
      </c>
      <c r="W578" t="str">
        <f>N578&amp;A578</f>
        <v>43541C30</v>
      </c>
      <c r="X578">
        <f>IF(F577&lt;&gt;F578,1,X577+1)</f>
        <v>3</v>
      </c>
      <c r="Y578" t="str">
        <f>VLOOKUP(A578,Klasses!$A$2:$B$100,2,FALSE)</f>
        <v>Cruisers 30-39 jaar</v>
      </c>
      <c r="Z578" t="s">
        <v>198</v>
      </c>
      <c r="AA578" t="str">
        <f>F578</f>
        <v>MARTIN SPORTS PRO WINNER FACTORY TEAM</v>
      </c>
      <c r="AB578" t="str">
        <f>D578</f>
        <v>Gorden MARTIN</v>
      </c>
    </row>
    <row r="579" spans="1:28" x14ac:dyDescent="0.25">
      <c r="A579" s="4" t="s">
        <v>41</v>
      </c>
      <c r="B579" s="4">
        <v>54283</v>
      </c>
      <c r="C579" s="4" t="s">
        <v>67</v>
      </c>
      <c r="D579" s="4" t="s">
        <v>141</v>
      </c>
      <c r="E579" s="5">
        <v>38434</v>
      </c>
      <c r="F579" s="4" t="s">
        <v>96</v>
      </c>
      <c r="G579" s="4">
        <v>1</v>
      </c>
      <c r="H579" s="4">
        <v>1</v>
      </c>
      <c r="I579" s="4">
        <v>2</v>
      </c>
      <c r="J579" s="4"/>
      <c r="K579" s="4">
        <v>5</v>
      </c>
      <c r="L579" s="4"/>
      <c r="M579" s="4"/>
      <c r="N579" s="5">
        <v>43541</v>
      </c>
      <c r="O579">
        <f>COUNTIF($W$2:$W$5,W579)</f>
        <v>0</v>
      </c>
      <c r="P579">
        <f>VLOOKUP("M"&amp;TEXT(G579,"0"),Punten!$A$1:$E$37,5,FALSE)</f>
        <v>0</v>
      </c>
      <c r="Q579">
        <f>VLOOKUP("M"&amp;TEXT(H579,"0"),Punten!$A$1:$E$37,5,FALSE)</f>
        <v>0</v>
      </c>
      <c r="R579">
        <f>VLOOKUP("M"&amp;TEXT(I579,"0"),Punten!$A$1:$E$37,5,FALSE)</f>
        <v>0</v>
      </c>
      <c r="S579">
        <f>VLOOKUP("K"&amp;TEXT(M579,"0"),Punten!$A$1:$E$37,5,FALSE)</f>
        <v>0</v>
      </c>
      <c r="T579">
        <f>VLOOKUP("H"&amp;TEXT(L579,"0"),Punten!$A$1:$E$37,5,FALSE)</f>
        <v>0</v>
      </c>
      <c r="U579">
        <f>VLOOKUP("F"&amp;TEXT(M579,"0"),Punten!$A$2:$E$158,5,FALSE)</f>
        <v>0</v>
      </c>
      <c r="V579">
        <f>SUM(P579:U579)</f>
        <v>0</v>
      </c>
      <c r="W579" t="str">
        <f>N579&amp;A579</f>
        <v>43541B14</v>
      </c>
      <c r="X579">
        <f>IF(F578&lt;&gt;F579,1,X578+1)</f>
        <v>4</v>
      </c>
      <c r="Y579" t="str">
        <f>VLOOKUP(A579,Klasses!$A$2:$B$100,2,FALSE)</f>
        <v>Boys 14</v>
      </c>
      <c r="Z579" t="s">
        <v>198</v>
      </c>
      <c r="AA579" t="str">
        <f>F579</f>
        <v>MARTIN SPORTS PRO WINNER FACTORY TEAM</v>
      </c>
      <c r="AB579" t="str">
        <f>D579</f>
        <v>Cedric PATTYN</v>
      </c>
    </row>
    <row r="580" spans="1:28" x14ac:dyDescent="0.25">
      <c r="A580" s="4" t="s">
        <v>40</v>
      </c>
      <c r="B580" s="4">
        <v>48034</v>
      </c>
      <c r="C580" s="4" t="s">
        <v>154</v>
      </c>
      <c r="D580" s="4" t="s">
        <v>155</v>
      </c>
      <c r="E580" s="5">
        <v>38005</v>
      </c>
      <c r="F580" s="4" t="s">
        <v>137</v>
      </c>
      <c r="G580" s="4">
        <v>1</v>
      </c>
      <c r="H580" s="4">
        <v>1</v>
      </c>
      <c r="I580" s="4">
        <v>1</v>
      </c>
      <c r="J580" s="4"/>
      <c r="K580" s="4">
        <v>1</v>
      </c>
      <c r="L580" s="4">
        <v>1</v>
      </c>
      <c r="M580" s="4">
        <v>1</v>
      </c>
      <c r="N580" s="5">
        <v>43541</v>
      </c>
      <c r="O580">
        <f>COUNTIF($W$2:$W$5,W580)</f>
        <v>0</v>
      </c>
      <c r="P580">
        <f>VLOOKUP("M"&amp;TEXT(G580,"0"),Punten!$A$1:$E$37,5,FALSE)</f>
        <v>0</v>
      </c>
      <c r="Q580">
        <f>VLOOKUP("M"&amp;TEXT(H580,"0"),Punten!$A$1:$E$37,5,FALSE)</f>
        <v>0</v>
      </c>
      <c r="R580">
        <f>VLOOKUP("M"&amp;TEXT(I580,"0"),Punten!$A$1:$E$37,5,FALSE)</f>
        <v>0</v>
      </c>
      <c r="S580">
        <f>VLOOKUP("K"&amp;TEXT(M580,"0"),Punten!$A$1:$E$37,5,FALSE)</f>
        <v>0</v>
      </c>
      <c r="T580">
        <f>VLOOKUP("H"&amp;TEXT(L580,"0"),Punten!$A$1:$E$37,5,FALSE)</f>
        <v>0</v>
      </c>
      <c r="U580">
        <f>VLOOKUP("F"&amp;TEXT(M580,"0"),Punten!$A$2:$E$158,5,FALSE)</f>
        <v>20</v>
      </c>
      <c r="V580">
        <f>SUM(P580:U580)</f>
        <v>20</v>
      </c>
      <c r="W580" t="str">
        <f>N580&amp;A580</f>
        <v>43541B15</v>
      </c>
      <c r="X580">
        <f>IF(F579&lt;&gt;F580,1,X579+1)</f>
        <v>1</v>
      </c>
      <c r="Y580" t="str">
        <f>VLOOKUP(A580,Klasses!$A$2:$B$100,2,FALSE)</f>
        <v>Boys 15/16</v>
      </c>
      <c r="Z580" t="s">
        <v>198</v>
      </c>
      <c r="AA580" t="str">
        <f>F580</f>
        <v>MEYBO FACTORY TEAM BELGIUM</v>
      </c>
      <c r="AB580" t="str">
        <f>D580</f>
        <v>Wannes MAGDELIJNS</v>
      </c>
    </row>
    <row r="581" spans="1:28" x14ac:dyDescent="0.25">
      <c r="A581" s="4" t="s">
        <v>38</v>
      </c>
      <c r="B581" s="4">
        <v>47032</v>
      </c>
      <c r="C581" s="4" t="s">
        <v>163</v>
      </c>
      <c r="D581" s="4" t="s">
        <v>164</v>
      </c>
      <c r="E581" s="5">
        <v>36194</v>
      </c>
      <c r="F581" s="4" t="s">
        <v>137</v>
      </c>
      <c r="G581" s="4">
        <v>1</v>
      </c>
      <c r="H581" s="4">
        <v>1</v>
      </c>
      <c r="I581" s="4">
        <v>2</v>
      </c>
      <c r="J581" s="4"/>
      <c r="K581" s="4">
        <v>1</v>
      </c>
      <c r="L581" s="4">
        <v>1</v>
      </c>
      <c r="M581" s="4">
        <v>1</v>
      </c>
      <c r="N581" s="5">
        <v>43541</v>
      </c>
      <c r="O581">
        <f>COUNTIF($W$2:$W$5,W581)</f>
        <v>0</v>
      </c>
      <c r="P581">
        <f>VLOOKUP("M"&amp;TEXT(G581,"0"),Punten!$A$1:$E$37,5,FALSE)</f>
        <v>0</v>
      </c>
      <c r="Q581">
        <f>VLOOKUP("M"&amp;TEXT(H581,"0"),Punten!$A$1:$E$37,5,FALSE)</f>
        <v>0</v>
      </c>
      <c r="R581">
        <f>VLOOKUP("M"&amp;TEXT(I581,"0"),Punten!$A$1:$E$37,5,FALSE)</f>
        <v>0</v>
      </c>
      <c r="S581">
        <f>VLOOKUP("K"&amp;TEXT(M581,"0"),Punten!$A$1:$E$37,5,FALSE)</f>
        <v>0</v>
      </c>
      <c r="T581">
        <f>VLOOKUP("H"&amp;TEXT(L581,"0"),Punten!$A$1:$E$37,5,FALSE)</f>
        <v>0</v>
      </c>
      <c r="U581">
        <f>VLOOKUP("F"&amp;TEXT(M581,"0"),Punten!$A$2:$E$158,5,FALSE)</f>
        <v>20</v>
      </c>
      <c r="V581">
        <f>SUM(P581:U581)</f>
        <v>20</v>
      </c>
      <c r="W581" t="str">
        <f>N581&amp;A581</f>
        <v>43541B19</v>
      </c>
      <c r="X581">
        <f>IF(F580&lt;&gt;F581,1,X580+1)</f>
        <v>2</v>
      </c>
      <c r="Y581" t="str">
        <f>VLOOKUP(A581,Klasses!$A$2:$B$100,2,FALSE)</f>
        <v>Boys 19+</v>
      </c>
      <c r="Z581" t="s">
        <v>198</v>
      </c>
      <c r="AA581" t="str">
        <f>F581</f>
        <v>MEYBO FACTORY TEAM BELGIUM</v>
      </c>
      <c r="AB581" t="str">
        <f>D581</f>
        <v>Brett JACOBS</v>
      </c>
    </row>
    <row r="582" spans="1:28" x14ac:dyDescent="0.25">
      <c r="A582" s="4" t="s">
        <v>45</v>
      </c>
      <c r="B582" s="4">
        <v>45754</v>
      </c>
      <c r="C582" s="4" t="s">
        <v>173</v>
      </c>
      <c r="D582" s="4" t="s">
        <v>174</v>
      </c>
      <c r="E582" s="5">
        <v>38489</v>
      </c>
      <c r="F582" s="4" t="s">
        <v>137</v>
      </c>
      <c r="G582" s="4">
        <v>1</v>
      </c>
      <c r="H582" s="4">
        <v>1</v>
      </c>
      <c r="I582" s="4">
        <v>1</v>
      </c>
      <c r="J582" s="4"/>
      <c r="K582" s="4"/>
      <c r="L582" s="4">
        <v>1</v>
      </c>
      <c r="M582" s="4">
        <v>1</v>
      </c>
      <c r="N582" s="5">
        <v>43541</v>
      </c>
      <c r="O582">
        <f>COUNTIF($W$2:$W$5,W582)</f>
        <v>0</v>
      </c>
      <c r="P582">
        <f>VLOOKUP("M"&amp;TEXT(G582,"0"),Punten!$A$1:$E$37,5,FALSE)</f>
        <v>0</v>
      </c>
      <c r="Q582">
        <f>VLOOKUP("M"&amp;TEXT(H582,"0"),Punten!$A$1:$E$37,5,FALSE)</f>
        <v>0</v>
      </c>
      <c r="R582">
        <f>VLOOKUP("M"&amp;TEXT(I582,"0"),Punten!$A$1:$E$37,5,FALSE)</f>
        <v>0</v>
      </c>
      <c r="S582">
        <f>VLOOKUP("K"&amp;TEXT(M582,"0"),Punten!$A$1:$E$37,5,FALSE)</f>
        <v>0</v>
      </c>
      <c r="T582">
        <f>VLOOKUP("H"&amp;TEXT(L582,"0"),Punten!$A$1:$E$37,5,FALSE)</f>
        <v>0</v>
      </c>
      <c r="U582">
        <f>VLOOKUP("F"&amp;TEXT(M582,"0"),Punten!$A$2:$E$158,5,FALSE)</f>
        <v>20</v>
      </c>
      <c r="V582">
        <f>SUM(P582:U582)</f>
        <v>20</v>
      </c>
      <c r="W582" t="str">
        <f>N582&amp;A582</f>
        <v>43541G13</v>
      </c>
      <c r="X582">
        <f>IF(F581&lt;&gt;F582,1,X581+1)</f>
        <v>3</v>
      </c>
      <c r="Y582" t="str">
        <f>VLOOKUP(A582,Klasses!$A$2:$B$100,2,FALSE)</f>
        <v>Girls 13/14</v>
      </c>
      <c r="Z582" t="s">
        <v>198</v>
      </c>
      <c r="AA582" t="str">
        <f>F582</f>
        <v>MEYBO FACTORY TEAM BELGIUM</v>
      </c>
      <c r="AB582" t="str">
        <f>D582</f>
        <v>Verona VAN MOL</v>
      </c>
    </row>
    <row r="583" spans="1:28" x14ac:dyDescent="0.25">
      <c r="A583" s="4" t="s">
        <v>42</v>
      </c>
      <c r="B583" s="4">
        <v>45752</v>
      </c>
      <c r="C583" s="4" t="s">
        <v>135</v>
      </c>
      <c r="D583" s="4" t="s">
        <v>136</v>
      </c>
      <c r="E583" s="5">
        <v>38798</v>
      </c>
      <c r="F583" s="4" t="s">
        <v>137</v>
      </c>
      <c r="G583" s="4">
        <v>2</v>
      </c>
      <c r="H583" s="4">
        <v>1</v>
      </c>
      <c r="I583" s="4">
        <v>3</v>
      </c>
      <c r="J583" s="4"/>
      <c r="K583" s="4">
        <v>1</v>
      </c>
      <c r="L583" s="4">
        <v>4</v>
      </c>
      <c r="M583" s="4">
        <v>4</v>
      </c>
      <c r="N583" s="5">
        <v>43541</v>
      </c>
      <c r="O583">
        <f>COUNTIF($W$2:$W$5,W583)</f>
        <v>0</v>
      </c>
      <c r="P583">
        <f>VLOOKUP("M"&amp;TEXT(G583,"0"),Punten!$A$1:$E$37,5,FALSE)</f>
        <v>0</v>
      </c>
      <c r="Q583">
        <f>VLOOKUP("M"&amp;TEXT(H583,"0"),Punten!$A$1:$E$37,5,FALSE)</f>
        <v>0</v>
      </c>
      <c r="R583">
        <f>VLOOKUP("M"&amp;TEXT(I583,"0"),Punten!$A$1:$E$37,5,FALSE)</f>
        <v>0</v>
      </c>
      <c r="S583">
        <f>VLOOKUP("K"&amp;TEXT(M583,"0"),Punten!$A$1:$E$37,5,FALSE)</f>
        <v>0</v>
      </c>
      <c r="T583">
        <f>VLOOKUP("H"&amp;TEXT(L583,"0"),Punten!$A$1:$E$37,5,FALSE)</f>
        <v>0</v>
      </c>
      <c r="U583">
        <f>VLOOKUP("F"&amp;TEXT(M583,"0"),Punten!$A$2:$E$158,5,FALSE)</f>
        <v>11</v>
      </c>
      <c r="V583">
        <f>SUM(P583:U583)</f>
        <v>11</v>
      </c>
      <c r="W583" t="str">
        <f>N583&amp;A583</f>
        <v>43541B13</v>
      </c>
      <c r="X583">
        <f>IF(F582&lt;&gt;F583,1,X582+1)</f>
        <v>4</v>
      </c>
      <c r="Y583" t="str">
        <f>VLOOKUP(A583,Klasses!$A$2:$B$100,2,FALSE)</f>
        <v>Boys 13</v>
      </c>
      <c r="Z583" t="s">
        <v>198</v>
      </c>
      <c r="AA583" t="str">
        <f>F583</f>
        <v>MEYBO FACTORY TEAM BELGIUM</v>
      </c>
      <c r="AB583" t="str">
        <f>D583</f>
        <v>Sem BOECKX</v>
      </c>
    </row>
    <row r="584" spans="1:28" x14ac:dyDescent="0.25">
      <c r="A584" s="4" t="s">
        <v>48</v>
      </c>
      <c r="B584" s="4">
        <v>47041</v>
      </c>
      <c r="C584" s="4" t="s">
        <v>68</v>
      </c>
      <c r="D584" s="4" t="s">
        <v>69</v>
      </c>
      <c r="E584" s="5">
        <v>38090</v>
      </c>
      <c r="F584" s="4" t="s">
        <v>70</v>
      </c>
      <c r="G584" s="4">
        <v>3</v>
      </c>
      <c r="H584" s="4">
        <v>1</v>
      </c>
      <c r="I584" s="4">
        <v>3</v>
      </c>
      <c r="J584" s="4"/>
      <c r="K584" s="4"/>
      <c r="L584" s="4">
        <v>3</v>
      </c>
      <c r="M584" s="4">
        <v>3</v>
      </c>
      <c r="N584" s="5">
        <v>43541</v>
      </c>
      <c r="O584">
        <f>COUNTIF($W$2:$W$5,W584)</f>
        <v>0</v>
      </c>
      <c r="P584">
        <f>VLOOKUP("M"&amp;TEXT(G584,"0"),Punten!$A$1:$E$37,5,FALSE)</f>
        <v>0</v>
      </c>
      <c r="Q584">
        <f>VLOOKUP("M"&amp;TEXT(H584,"0"),Punten!$A$1:$E$37,5,FALSE)</f>
        <v>0</v>
      </c>
      <c r="R584">
        <f>VLOOKUP("M"&amp;TEXT(I584,"0"),Punten!$A$1:$E$37,5,FALSE)</f>
        <v>0</v>
      </c>
      <c r="S584">
        <f>VLOOKUP("K"&amp;TEXT(M584,"0"),Punten!$A$1:$E$37,5,FALSE)</f>
        <v>0</v>
      </c>
      <c r="T584">
        <f>VLOOKUP("H"&amp;TEXT(L584,"0"),Punten!$A$1:$E$37,5,FALSE)</f>
        <v>0</v>
      </c>
      <c r="U584">
        <f>VLOOKUP("F"&amp;TEXT(M584,"0"),Punten!$A$2:$E$158,5,FALSE)</f>
        <v>13</v>
      </c>
      <c r="V584">
        <f>SUM(P584:U584)</f>
        <v>13</v>
      </c>
      <c r="W584" t="str">
        <f>N584&amp;A584</f>
        <v>43541C16</v>
      </c>
      <c r="X584">
        <f>IF(F583&lt;&gt;F584,1,X583+1)</f>
        <v>1</v>
      </c>
      <c r="Y584" t="str">
        <f>VLOOKUP(A584,Klasses!$A$2:$B$100,2,FALSE)</f>
        <v>Cruisers 16 jaar en jonger</v>
      </c>
      <c r="Z584" t="s">
        <v>198</v>
      </c>
      <c r="AA584" t="str">
        <f>F584</f>
        <v>REVOLUTION BMX SHOP TEAM</v>
      </c>
      <c r="AB584" t="str">
        <f>D584</f>
        <v>Bo ILEGEMS</v>
      </c>
    </row>
    <row r="585" spans="1:28" x14ac:dyDescent="0.25">
      <c r="A585" s="4" t="s">
        <v>65</v>
      </c>
      <c r="B585" s="4">
        <v>54183</v>
      </c>
      <c r="C585" s="4" t="s">
        <v>195</v>
      </c>
      <c r="D585" s="4" t="s">
        <v>196</v>
      </c>
      <c r="E585" s="5">
        <v>34571</v>
      </c>
      <c r="F585" s="4" t="s">
        <v>70</v>
      </c>
      <c r="G585" s="4">
        <v>2</v>
      </c>
      <c r="H585" s="4">
        <v>1</v>
      </c>
      <c r="I585" s="4">
        <v>2</v>
      </c>
      <c r="J585" s="4"/>
      <c r="K585" s="4"/>
      <c r="L585" s="4">
        <v>2</v>
      </c>
      <c r="M585" s="4">
        <v>6</v>
      </c>
      <c r="N585" s="5">
        <v>43541</v>
      </c>
      <c r="O585">
        <f>COUNTIF($W$2:$W$5,W585)</f>
        <v>0</v>
      </c>
      <c r="P585">
        <f>VLOOKUP("M"&amp;TEXT(G585,"0"),Punten!$A$1:$E$37,5,FALSE)</f>
        <v>0</v>
      </c>
      <c r="Q585">
        <f>VLOOKUP("M"&amp;TEXT(H585,"0"),Punten!$A$1:$E$37,5,FALSE)</f>
        <v>0</v>
      </c>
      <c r="R585">
        <f>VLOOKUP("M"&amp;TEXT(I585,"0"),Punten!$A$1:$E$37,5,FALSE)</f>
        <v>0</v>
      </c>
      <c r="S585">
        <f>VLOOKUP("K"&amp;TEXT(M585,"0"),Punten!$A$1:$E$37,5,FALSE)</f>
        <v>0</v>
      </c>
      <c r="T585">
        <f>VLOOKUP("H"&amp;TEXT(L585,"0"),Punten!$A$1:$E$37,5,FALSE)</f>
        <v>0</v>
      </c>
      <c r="U585">
        <f>VLOOKUP("F"&amp;TEXT(M585,"0"),Punten!$A$2:$E$158,5,FALSE)</f>
        <v>7</v>
      </c>
      <c r="V585">
        <f>SUM(P585:U585)</f>
        <v>7</v>
      </c>
      <c r="W585" t="str">
        <f>N585&amp;A585</f>
        <v>43541ME</v>
      </c>
      <c r="X585">
        <f>IF(F584&lt;&gt;F585,1,X584+1)</f>
        <v>2</v>
      </c>
      <c r="Y585" t="str">
        <f>VLOOKUP(A585,Klasses!$A$2:$B$100,2,FALSE)</f>
        <v>Men Elite</v>
      </c>
      <c r="Z585" t="s">
        <v>198</v>
      </c>
      <c r="AA585" t="str">
        <f>F585</f>
        <v>REVOLUTION BMX SHOP TEAM</v>
      </c>
      <c r="AB585" t="str">
        <f>D585</f>
        <v>Ghinio VAN DE WEYER</v>
      </c>
    </row>
    <row r="586" spans="1:28" x14ac:dyDescent="0.25">
      <c r="A586" s="4" t="s">
        <v>39</v>
      </c>
      <c r="B586" s="4">
        <v>45777</v>
      </c>
      <c r="C586" s="4" t="s">
        <v>106</v>
      </c>
      <c r="D586" s="4" t="s">
        <v>158</v>
      </c>
      <c r="E586" s="5">
        <v>37549</v>
      </c>
      <c r="F586" s="4" t="s">
        <v>70</v>
      </c>
      <c r="G586" s="4">
        <v>2</v>
      </c>
      <c r="H586" s="4">
        <v>3</v>
      </c>
      <c r="I586" s="4">
        <v>2</v>
      </c>
      <c r="J586" s="4"/>
      <c r="K586" s="4"/>
      <c r="L586" s="4">
        <v>7</v>
      </c>
      <c r="M586" s="4"/>
      <c r="N586" s="5">
        <v>43541</v>
      </c>
      <c r="O586">
        <f>COUNTIF($W$2:$W$5,W586)</f>
        <v>0</v>
      </c>
      <c r="P586">
        <f>VLOOKUP("M"&amp;TEXT(G586,"0"),Punten!$A$1:$E$37,5,FALSE)</f>
        <v>0</v>
      </c>
      <c r="Q586">
        <f>VLOOKUP("M"&amp;TEXT(H586,"0"),Punten!$A$1:$E$37,5,FALSE)</f>
        <v>0</v>
      </c>
      <c r="R586">
        <f>VLOOKUP("M"&amp;TEXT(I586,"0"),Punten!$A$1:$E$37,5,FALSE)</f>
        <v>0</v>
      </c>
      <c r="S586">
        <f>VLOOKUP("K"&amp;TEXT(M586,"0"),Punten!$A$1:$E$37,5,FALSE)</f>
        <v>0</v>
      </c>
      <c r="T586">
        <f>VLOOKUP("H"&amp;TEXT(L586,"0"),Punten!$A$1:$E$37,5,FALSE)</f>
        <v>0</v>
      </c>
      <c r="U586">
        <f>VLOOKUP("F"&amp;TEXT(M586,"0"),Punten!$A$2:$E$158,5,FALSE)</f>
        <v>0</v>
      </c>
      <c r="V586">
        <f>SUM(P586:U586)</f>
        <v>0</v>
      </c>
      <c r="W586" t="str">
        <f>N586&amp;A586</f>
        <v>43541B17</v>
      </c>
      <c r="X586">
        <f>IF(F585&lt;&gt;F586,1,X585+1)</f>
        <v>3</v>
      </c>
      <c r="Y586" t="str">
        <f>VLOOKUP(A586,Klasses!$A$2:$B$100,2,FALSE)</f>
        <v>Boys 17/18</v>
      </c>
      <c r="Z586" t="s">
        <v>198</v>
      </c>
      <c r="AA586" t="str">
        <f>F586</f>
        <v>REVOLUTION BMX SHOP TEAM</v>
      </c>
      <c r="AB586" t="str">
        <f>D586</f>
        <v>Maxim VAN ROOSBROECK</v>
      </c>
    </row>
    <row r="587" spans="1:28" x14ac:dyDescent="0.25">
      <c r="A587" s="4" t="s">
        <v>65</v>
      </c>
      <c r="B587" s="4">
        <v>47037</v>
      </c>
      <c r="C587" s="4" t="s">
        <v>73</v>
      </c>
      <c r="D587" s="4" t="s">
        <v>189</v>
      </c>
      <c r="E587" s="5">
        <v>36687</v>
      </c>
      <c r="F587" s="4" t="s">
        <v>70</v>
      </c>
      <c r="G587" s="4">
        <v>5</v>
      </c>
      <c r="H587" s="4">
        <v>6</v>
      </c>
      <c r="I587" s="4">
        <v>6</v>
      </c>
      <c r="J587" s="4"/>
      <c r="K587" s="4"/>
      <c r="L587" s="4"/>
      <c r="M587" s="4"/>
      <c r="N587" s="5">
        <v>43541</v>
      </c>
      <c r="O587">
        <f>COUNTIF($W$2:$W$5,W587)</f>
        <v>0</v>
      </c>
      <c r="P587">
        <f>VLOOKUP("M"&amp;TEXT(G587,"0"),Punten!$A$1:$E$37,5,FALSE)</f>
        <v>0</v>
      </c>
      <c r="Q587">
        <f>VLOOKUP("M"&amp;TEXT(H587,"0"),Punten!$A$1:$E$37,5,FALSE)</f>
        <v>0</v>
      </c>
      <c r="R587">
        <f>VLOOKUP("M"&amp;TEXT(I587,"0"),Punten!$A$1:$E$37,5,FALSE)</f>
        <v>0</v>
      </c>
      <c r="S587">
        <f>VLOOKUP("K"&amp;TEXT(M587,"0"),Punten!$A$1:$E$37,5,FALSE)</f>
        <v>0</v>
      </c>
      <c r="T587">
        <f>VLOOKUP("H"&amp;TEXT(L587,"0"),Punten!$A$1:$E$37,5,FALSE)</f>
        <v>0</v>
      </c>
      <c r="U587">
        <f>VLOOKUP("F"&amp;TEXT(M587,"0"),Punten!$A$2:$E$158,5,FALSE)</f>
        <v>0</v>
      </c>
      <c r="V587">
        <f>SUM(P587:U587)</f>
        <v>0</v>
      </c>
      <c r="W587" t="str">
        <f>N587&amp;A587</f>
        <v>43541ME</v>
      </c>
      <c r="X587">
        <f>IF(F586&lt;&gt;F587,1,X586+1)</f>
        <v>4</v>
      </c>
      <c r="Y587" t="str">
        <f>VLOOKUP(A587,Klasses!$A$2:$B$100,2,FALSE)</f>
        <v>Men Elite</v>
      </c>
      <c r="Z587" t="s">
        <v>198</v>
      </c>
      <c r="AA587" t="str">
        <f>F587</f>
        <v>REVOLUTION BMX SHOP TEAM</v>
      </c>
      <c r="AB587" t="str">
        <f>D587</f>
        <v>Yan SLEGERS</v>
      </c>
    </row>
    <row r="588" spans="1:28" x14ac:dyDescent="0.25">
      <c r="A588" s="4" t="s">
        <v>39</v>
      </c>
      <c r="B588" s="4">
        <v>53023</v>
      </c>
      <c r="C588" s="4" t="s">
        <v>161</v>
      </c>
      <c r="D588" s="4" t="s">
        <v>162</v>
      </c>
      <c r="E588" s="5">
        <v>37534</v>
      </c>
      <c r="F588" s="4" t="s">
        <v>150</v>
      </c>
      <c r="G588" s="4">
        <v>4</v>
      </c>
      <c r="H588" s="4">
        <v>4</v>
      </c>
      <c r="I588" s="4">
        <v>5</v>
      </c>
      <c r="J588" s="4"/>
      <c r="K588" s="4"/>
      <c r="L588" s="4">
        <v>4</v>
      </c>
      <c r="M588" s="4">
        <v>7</v>
      </c>
      <c r="N588" s="5">
        <v>43541</v>
      </c>
      <c r="O588">
        <f>COUNTIF($W$2:$W$5,W588)</f>
        <v>0</v>
      </c>
      <c r="P588">
        <f>VLOOKUP("M"&amp;TEXT(G588,"0"),Punten!$A$1:$E$37,5,FALSE)</f>
        <v>0</v>
      </c>
      <c r="Q588">
        <f>VLOOKUP("M"&amp;TEXT(H588,"0"),Punten!$A$1:$E$37,5,FALSE)</f>
        <v>0</v>
      </c>
      <c r="R588">
        <f>VLOOKUP("M"&amp;TEXT(I588,"0"),Punten!$A$1:$E$37,5,FALSE)</f>
        <v>0</v>
      </c>
      <c r="S588">
        <f>VLOOKUP("K"&amp;TEXT(M588,"0"),Punten!$A$1:$E$37,5,FALSE)</f>
        <v>0</v>
      </c>
      <c r="T588">
        <f>VLOOKUP("H"&amp;TEXT(L588,"0"),Punten!$A$1:$E$37,5,FALSE)</f>
        <v>0</v>
      </c>
      <c r="U588">
        <f>VLOOKUP("F"&amp;TEXT(M588,"0"),Punten!$A$2:$E$158,5,FALSE)</f>
        <v>6</v>
      </c>
      <c r="V588">
        <f>SUM(P588:U588)</f>
        <v>6</v>
      </c>
      <c r="W588" t="str">
        <f>N588&amp;A588</f>
        <v>43541B17</v>
      </c>
      <c r="X588">
        <f>IF(F587&lt;&gt;F588,1,X587+1)</f>
        <v>1</v>
      </c>
      <c r="Y588" t="str">
        <f>VLOOKUP(A588,Klasses!$A$2:$B$100,2,FALSE)</f>
        <v>Boys 17/18</v>
      </c>
      <c r="Z588" t="s">
        <v>198</v>
      </c>
      <c r="AA588" t="str">
        <f>F588</f>
        <v>SPEEDCO FACTORY TEAM</v>
      </c>
      <c r="AB588" t="str">
        <f>D588</f>
        <v>Jorrit RUTTEN</v>
      </c>
    </row>
    <row r="589" spans="1:28" x14ac:dyDescent="0.25">
      <c r="A589" s="4" t="s">
        <v>40</v>
      </c>
      <c r="B589" s="4">
        <v>52324</v>
      </c>
      <c r="C589" s="4" t="s">
        <v>67</v>
      </c>
      <c r="D589" s="4" t="s">
        <v>151</v>
      </c>
      <c r="E589" s="5">
        <v>38111</v>
      </c>
      <c r="F589" s="4" t="s">
        <v>150</v>
      </c>
      <c r="G589" s="4">
        <v>2</v>
      </c>
      <c r="H589" s="4">
        <v>2</v>
      </c>
      <c r="I589" s="4">
        <v>1</v>
      </c>
      <c r="J589" s="4"/>
      <c r="K589" s="4">
        <v>3</v>
      </c>
      <c r="L589" s="4">
        <v>5</v>
      </c>
      <c r="M589" s="4"/>
      <c r="N589" s="5">
        <v>43541</v>
      </c>
      <c r="O589">
        <f>COUNTIF($W$2:$W$5,W589)</f>
        <v>0</v>
      </c>
      <c r="P589">
        <f>VLOOKUP("M"&amp;TEXT(G589,"0"),Punten!$A$1:$E$37,5,FALSE)</f>
        <v>0</v>
      </c>
      <c r="Q589">
        <f>VLOOKUP("M"&amp;TEXT(H589,"0"),Punten!$A$1:$E$37,5,FALSE)</f>
        <v>0</v>
      </c>
      <c r="R589">
        <f>VLOOKUP("M"&amp;TEXT(I589,"0"),Punten!$A$1:$E$37,5,FALSE)</f>
        <v>0</v>
      </c>
      <c r="S589">
        <f>VLOOKUP("K"&amp;TEXT(M589,"0"),Punten!$A$1:$E$37,5,FALSE)</f>
        <v>0</v>
      </c>
      <c r="T589">
        <f>VLOOKUP("H"&amp;TEXT(L589,"0"),Punten!$A$1:$E$37,5,FALSE)</f>
        <v>0</v>
      </c>
      <c r="U589">
        <f>VLOOKUP("F"&amp;TEXT(M589,"0"),Punten!$A$2:$E$158,5,FALSE)</f>
        <v>0</v>
      </c>
      <c r="V589">
        <f>SUM(P589:U589)</f>
        <v>0</v>
      </c>
      <c r="W589" t="str">
        <f>N589&amp;A589</f>
        <v>43541B15</v>
      </c>
      <c r="X589">
        <f>IF(F588&lt;&gt;F589,1,X588+1)</f>
        <v>2</v>
      </c>
      <c r="Y589" t="str">
        <f>VLOOKUP(A589,Klasses!$A$2:$B$100,2,FALSE)</f>
        <v>Boys 15/16</v>
      </c>
      <c r="Z589" t="s">
        <v>198</v>
      </c>
      <c r="AA589" t="str">
        <f>F589</f>
        <v>SPEEDCO FACTORY TEAM</v>
      </c>
      <c r="AB589" t="str">
        <f>D589</f>
        <v>Kayan SCHAERLAEKEN</v>
      </c>
    </row>
    <row r="590" spans="1:28" x14ac:dyDescent="0.25">
      <c r="A590" s="4" t="s">
        <v>46</v>
      </c>
      <c r="B590" s="4">
        <v>45788</v>
      </c>
      <c r="C590" s="4" t="s">
        <v>177</v>
      </c>
      <c r="D590" s="4" t="s">
        <v>178</v>
      </c>
      <c r="E590" s="5">
        <v>38260</v>
      </c>
      <c r="F590" s="4" t="s">
        <v>150</v>
      </c>
      <c r="G590" s="4">
        <v>7</v>
      </c>
      <c r="H590" s="4">
        <v>4</v>
      </c>
      <c r="I590" s="4">
        <v>8</v>
      </c>
      <c r="J590" s="4"/>
      <c r="K590" s="4"/>
      <c r="L590" s="4"/>
      <c r="M590" s="4"/>
      <c r="N590" s="5">
        <v>43541</v>
      </c>
      <c r="O590">
        <f>COUNTIF($W$2:$W$5,W590)</f>
        <v>0</v>
      </c>
      <c r="P590">
        <f>VLOOKUP("M"&amp;TEXT(G590,"0"),Punten!$A$1:$E$37,5,FALSE)</f>
        <v>0</v>
      </c>
      <c r="Q590">
        <f>VLOOKUP("M"&amp;TEXT(H590,"0"),Punten!$A$1:$E$37,5,FALSE)</f>
        <v>0</v>
      </c>
      <c r="R590">
        <f>VLOOKUP("M"&amp;TEXT(I590,"0"),Punten!$A$1:$E$37,5,FALSE)</f>
        <v>0</v>
      </c>
      <c r="S590">
        <f>VLOOKUP("K"&amp;TEXT(M590,"0"),Punten!$A$1:$E$37,5,FALSE)</f>
        <v>0</v>
      </c>
      <c r="T590">
        <f>VLOOKUP("H"&amp;TEXT(L590,"0"),Punten!$A$1:$E$37,5,FALSE)</f>
        <v>0</v>
      </c>
      <c r="U590">
        <f>VLOOKUP("F"&amp;TEXT(M590,"0"),Punten!$A$2:$E$158,5,FALSE)</f>
        <v>0</v>
      </c>
      <c r="V590">
        <f>SUM(P590:U590)</f>
        <v>0</v>
      </c>
      <c r="W590" t="str">
        <f>N590&amp;A590</f>
        <v>43541G15</v>
      </c>
      <c r="X590">
        <f>IF(F589&lt;&gt;F590,1,X589+1)</f>
        <v>3</v>
      </c>
      <c r="Y590" t="str">
        <f>VLOOKUP(A590,Klasses!$A$2:$B$100,2,FALSE)</f>
        <v>Girls 15+</v>
      </c>
      <c r="Z590" t="s">
        <v>198</v>
      </c>
      <c r="AA590" t="str">
        <f>F590</f>
        <v>SPEEDCO FACTORY TEAM</v>
      </c>
      <c r="AB590" t="str">
        <f>D590</f>
        <v>Valerie VOSSEN</v>
      </c>
    </row>
    <row r="591" spans="1:28" x14ac:dyDescent="0.25">
      <c r="A591" s="4" t="s">
        <v>46</v>
      </c>
      <c r="B591" s="4">
        <v>52322</v>
      </c>
      <c r="C591" s="4" t="s">
        <v>94</v>
      </c>
      <c r="D591" s="4" t="s">
        <v>179</v>
      </c>
      <c r="E591" s="5">
        <v>37681</v>
      </c>
      <c r="F591" s="4" t="s">
        <v>150</v>
      </c>
      <c r="G591" s="4">
        <v>3</v>
      </c>
      <c r="H591" s="4">
        <v>4</v>
      </c>
      <c r="I591" s="4">
        <v>6</v>
      </c>
      <c r="J591" s="4"/>
      <c r="K591" s="4"/>
      <c r="L591" s="4">
        <v>5</v>
      </c>
      <c r="M591" s="4"/>
      <c r="N591" s="5">
        <v>43541</v>
      </c>
      <c r="O591">
        <f>COUNTIF($W$2:$W$5,W591)</f>
        <v>0</v>
      </c>
      <c r="P591">
        <f>VLOOKUP("M"&amp;TEXT(G591,"0"),Punten!$A$1:$E$37,5,FALSE)</f>
        <v>0</v>
      </c>
      <c r="Q591">
        <f>VLOOKUP("M"&amp;TEXT(H591,"0"),Punten!$A$1:$E$37,5,FALSE)</f>
        <v>0</v>
      </c>
      <c r="R591">
        <f>VLOOKUP("M"&amp;TEXT(I591,"0"),Punten!$A$1:$E$37,5,FALSE)</f>
        <v>0</v>
      </c>
      <c r="S591">
        <f>VLOOKUP("K"&amp;TEXT(M591,"0"),Punten!$A$1:$E$37,5,FALSE)</f>
        <v>0</v>
      </c>
      <c r="T591">
        <f>VLOOKUP("H"&amp;TEXT(L591,"0"),Punten!$A$1:$E$37,5,FALSE)</f>
        <v>0</v>
      </c>
      <c r="U591">
        <f>VLOOKUP("F"&amp;TEXT(M591,"0"),Punten!$A$2:$E$158,5,FALSE)</f>
        <v>0</v>
      </c>
      <c r="V591">
        <f>SUM(P591:U591)</f>
        <v>0</v>
      </c>
      <c r="W591" t="str">
        <f>N591&amp;A591</f>
        <v>43541G15</v>
      </c>
      <c r="X591">
        <f>IF(F590&lt;&gt;F591,1,X590+1)</f>
        <v>4</v>
      </c>
      <c r="Y591" t="str">
        <f>VLOOKUP(A591,Klasses!$A$2:$B$100,2,FALSE)</f>
        <v>Girls 15+</v>
      </c>
      <c r="Z591" t="s">
        <v>198</v>
      </c>
      <c r="AA591" t="str">
        <f>F591</f>
        <v>SPEEDCO FACTORY TEAM</v>
      </c>
      <c r="AB591" t="str">
        <f>D591</f>
        <v>Zoe SCHAERLAEKEN</v>
      </c>
    </row>
    <row r="592" spans="1:28" x14ac:dyDescent="0.25">
      <c r="A592" s="4" t="s">
        <v>65</v>
      </c>
      <c r="B592" s="4">
        <v>53524</v>
      </c>
      <c r="C592" s="4" t="s">
        <v>71</v>
      </c>
      <c r="D592" s="4" t="s">
        <v>193</v>
      </c>
      <c r="E592" s="5">
        <v>36693</v>
      </c>
      <c r="F592" s="4" t="s">
        <v>98</v>
      </c>
      <c r="G592" s="4">
        <v>5</v>
      </c>
      <c r="H592" s="4">
        <v>2</v>
      </c>
      <c r="I592" s="4">
        <v>3</v>
      </c>
      <c r="J592" s="4"/>
      <c r="K592" s="4"/>
      <c r="L592" s="4">
        <v>2</v>
      </c>
      <c r="M592" s="4">
        <v>3</v>
      </c>
      <c r="N592" s="5">
        <v>43541</v>
      </c>
      <c r="O592">
        <f>COUNTIF($W$2:$W$5,W592)</f>
        <v>0</v>
      </c>
      <c r="P592">
        <f>VLOOKUP("M"&amp;TEXT(G592,"0"),Punten!$A$1:$E$37,5,FALSE)</f>
        <v>0</v>
      </c>
      <c r="Q592">
        <f>VLOOKUP("M"&amp;TEXT(H592,"0"),Punten!$A$1:$E$37,5,FALSE)</f>
        <v>0</v>
      </c>
      <c r="R592">
        <f>VLOOKUP("M"&amp;TEXT(I592,"0"),Punten!$A$1:$E$37,5,FALSE)</f>
        <v>0</v>
      </c>
      <c r="S592">
        <f>VLOOKUP("K"&amp;TEXT(M592,"0"),Punten!$A$1:$E$37,5,FALSE)</f>
        <v>0</v>
      </c>
      <c r="T592">
        <f>VLOOKUP("H"&amp;TEXT(L592,"0"),Punten!$A$1:$E$37,5,FALSE)</f>
        <v>0</v>
      </c>
      <c r="U592">
        <f>VLOOKUP("F"&amp;TEXT(M592,"0"),Punten!$A$2:$E$158,5,FALSE)</f>
        <v>13</v>
      </c>
      <c r="V592">
        <f>SUM(P592:U592)</f>
        <v>13</v>
      </c>
      <c r="W592" t="str">
        <f>N592&amp;A592</f>
        <v>43541ME</v>
      </c>
      <c r="X592">
        <f>IF(F591&lt;&gt;F592,1,X591+1)</f>
        <v>1</v>
      </c>
      <c r="Y592" t="str">
        <f>VLOOKUP(A592,Klasses!$A$2:$B$100,2,FALSE)</f>
        <v>Men Elite</v>
      </c>
      <c r="Z592" t="s">
        <v>198</v>
      </c>
      <c r="AA592" t="str">
        <f>F592</f>
        <v>SUPERCROSS BVC BIKES BENELUX</v>
      </c>
      <c r="AB592" t="str">
        <f>D592</f>
        <v>Pieter LEROI</v>
      </c>
    </row>
    <row r="593" spans="1:28" x14ac:dyDescent="0.25">
      <c r="A593" s="4" t="s">
        <v>43</v>
      </c>
      <c r="B593" s="4">
        <v>48042</v>
      </c>
      <c r="C593" s="4" t="s">
        <v>121</v>
      </c>
      <c r="D593" s="4" t="s">
        <v>122</v>
      </c>
      <c r="E593" s="5">
        <v>39128</v>
      </c>
      <c r="F593" s="4" t="s">
        <v>98</v>
      </c>
      <c r="G593" s="4">
        <v>1</v>
      </c>
      <c r="H593" s="4">
        <v>1</v>
      </c>
      <c r="I593" s="4">
        <v>8</v>
      </c>
      <c r="J593" s="4"/>
      <c r="K593" s="4">
        <v>2</v>
      </c>
      <c r="L593" s="4">
        <v>1</v>
      </c>
      <c r="M593" s="4">
        <v>4</v>
      </c>
      <c r="N593" s="5">
        <v>43541</v>
      </c>
      <c r="O593">
        <f>COUNTIF($W$2:$W$5,W593)</f>
        <v>0</v>
      </c>
      <c r="P593">
        <f>VLOOKUP("M"&amp;TEXT(G593,"0"),Punten!$A$1:$E$37,5,FALSE)</f>
        <v>0</v>
      </c>
      <c r="Q593">
        <f>VLOOKUP("M"&amp;TEXT(H593,"0"),Punten!$A$1:$E$37,5,FALSE)</f>
        <v>0</v>
      </c>
      <c r="R593">
        <f>VLOOKUP("M"&amp;TEXT(I593,"0"),Punten!$A$1:$E$37,5,FALSE)</f>
        <v>0</v>
      </c>
      <c r="S593">
        <f>VLOOKUP("K"&amp;TEXT(M593,"0"),Punten!$A$1:$E$37,5,FALSE)</f>
        <v>0</v>
      </c>
      <c r="T593">
        <f>VLOOKUP("H"&amp;TEXT(L593,"0"),Punten!$A$1:$E$37,5,FALSE)</f>
        <v>0</v>
      </c>
      <c r="U593">
        <f>VLOOKUP("F"&amp;TEXT(M593,"0"),Punten!$A$2:$E$158,5,FALSE)</f>
        <v>11</v>
      </c>
      <c r="V593">
        <f>SUM(P593:U593)</f>
        <v>11</v>
      </c>
      <c r="W593" t="str">
        <f>N593&amp;A593</f>
        <v>43541B12</v>
      </c>
      <c r="X593">
        <f>IF(F592&lt;&gt;F593,1,X592+1)</f>
        <v>2</v>
      </c>
      <c r="Y593" t="str">
        <f>VLOOKUP(A593,Klasses!$A$2:$B$100,2,FALSE)</f>
        <v>Boys 12</v>
      </c>
      <c r="Z593" t="s">
        <v>198</v>
      </c>
      <c r="AA593" t="str">
        <f>F593</f>
        <v>SUPERCROSS BVC BIKES BENELUX</v>
      </c>
      <c r="AB593" t="str">
        <f>D593</f>
        <v>Mika OOMS</v>
      </c>
    </row>
    <row r="594" spans="1:28" x14ac:dyDescent="0.25">
      <c r="A594" s="4" t="s">
        <v>46</v>
      </c>
      <c r="B594" s="4">
        <v>51328</v>
      </c>
      <c r="C594" s="4" t="s">
        <v>180</v>
      </c>
      <c r="D594" s="4" t="s">
        <v>181</v>
      </c>
      <c r="E594" s="5">
        <v>38064</v>
      </c>
      <c r="F594" s="4" t="s">
        <v>98</v>
      </c>
      <c r="G594" s="4">
        <v>2</v>
      </c>
      <c r="H594" s="4">
        <v>5</v>
      </c>
      <c r="I594" s="4">
        <v>5</v>
      </c>
      <c r="J594" s="4"/>
      <c r="K594" s="4"/>
      <c r="L594" s="4">
        <v>5</v>
      </c>
      <c r="M594" s="4"/>
      <c r="N594" s="5">
        <v>43541</v>
      </c>
      <c r="O594">
        <f>COUNTIF($W$2:$W$5,W594)</f>
        <v>0</v>
      </c>
      <c r="P594">
        <f>VLOOKUP("M"&amp;TEXT(G594,"0"),Punten!$A$1:$E$37,5,FALSE)</f>
        <v>0</v>
      </c>
      <c r="Q594">
        <f>VLOOKUP("M"&amp;TEXT(H594,"0"),Punten!$A$1:$E$37,5,FALSE)</f>
        <v>0</v>
      </c>
      <c r="R594">
        <f>VLOOKUP("M"&amp;TEXT(I594,"0"),Punten!$A$1:$E$37,5,FALSE)</f>
        <v>0</v>
      </c>
      <c r="S594">
        <f>VLOOKUP("K"&amp;TEXT(M594,"0"),Punten!$A$1:$E$37,5,FALSE)</f>
        <v>0</v>
      </c>
      <c r="T594">
        <f>VLOOKUP("H"&amp;TEXT(L594,"0"),Punten!$A$1:$E$37,5,FALSE)</f>
        <v>0</v>
      </c>
      <c r="U594">
        <f>VLOOKUP("F"&amp;TEXT(M594,"0"),Punten!$A$2:$E$158,5,FALSE)</f>
        <v>0</v>
      </c>
      <c r="V594">
        <f>SUM(P594:U594)</f>
        <v>0</v>
      </c>
      <c r="W594" t="str">
        <f>N594&amp;A594</f>
        <v>43541G15</v>
      </c>
      <c r="X594">
        <f>IF(F593&lt;&gt;F594,1,X593+1)</f>
        <v>3</v>
      </c>
      <c r="Y594" t="str">
        <f>VLOOKUP(A594,Klasses!$A$2:$B$100,2,FALSE)</f>
        <v>Girls 15+</v>
      </c>
      <c r="Z594" t="s">
        <v>198</v>
      </c>
      <c r="AA594" t="str">
        <f>F594</f>
        <v>SUPERCROSS BVC BIKES BENELUX</v>
      </c>
      <c r="AB594" t="str">
        <f>D594</f>
        <v>Aiko GOMMERS</v>
      </c>
    </row>
    <row r="595" spans="1:28" x14ac:dyDescent="0.25">
      <c r="A595" s="4" t="s">
        <v>38</v>
      </c>
      <c r="B595" s="4">
        <v>51607</v>
      </c>
      <c r="C595" s="4" t="s">
        <v>148</v>
      </c>
      <c r="D595" s="4" t="s">
        <v>166</v>
      </c>
      <c r="E595" s="5">
        <v>33049</v>
      </c>
      <c r="F595" s="4" t="s">
        <v>84</v>
      </c>
      <c r="G595" s="4">
        <v>1</v>
      </c>
      <c r="H595" s="4">
        <v>1</v>
      </c>
      <c r="I595" s="4">
        <v>1</v>
      </c>
      <c r="J595" s="4"/>
      <c r="K595" s="4">
        <v>1</v>
      </c>
      <c r="L595" s="4">
        <v>2</v>
      </c>
      <c r="M595" s="4">
        <v>3</v>
      </c>
      <c r="N595" s="5">
        <v>43541</v>
      </c>
      <c r="O595">
        <f>COUNTIF($W$2:$W$5,W595)</f>
        <v>0</v>
      </c>
      <c r="P595">
        <f>VLOOKUP("M"&amp;TEXT(G595,"0"),Punten!$A$1:$E$37,5,FALSE)</f>
        <v>0</v>
      </c>
      <c r="Q595">
        <f>VLOOKUP("M"&amp;TEXT(H595,"0"),Punten!$A$1:$E$37,5,FALSE)</f>
        <v>0</v>
      </c>
      <c r="R595">
        <f>VLOOKUP("M"&amp;TEXT(I595,"0"),Punten!$A$1:$E$37,5,FALSE)</f>
        <v>0</v>
      </c>
      <c r="S595">
        <f>VLOOKUP("K"&amp;TEXT(M595,"0"),Punten!$A$1:$E$37,5,FALSE)</f>
        <v>0</v>
      </c>
      <c r="T595">
        <f>VLOOKUP("H"&amp;TEXT(L595,"0"),Punten!$A$1:$E$37,5,FALSE)</f>
        <v>0</v>
      </c>
      <c r="U595">
        <f>VLOOKUP("F"&amp;TEXT(M595,"0"),Punten!$A$2:$E$158,5,FALSE)</f>
        <v>13</v>
      </c>
      <c r="V595">
        <f>SUM(P595:U595)</f>
        <v>13</v>
      </c>
      <c r="W595" t="str">
        <f>N595&amp;A595</f>
        <v>43541B19</v>
      </c>
      <c r="X595">
        <f>IF(F594&lt;&gt;F595,1,X594+1)</f>
        <v>1</v>
      </c>
      <c r="Y595" t="str">
        <f>VLOOKUP(A595,Klasses!$A$2:$B$100,2,FALSE)</f>
        <v>Boys 19+</v>
      </c>
      <c r="Z595" t="s">
        <v>198</v>
      </c>
      <c r="AA595" t="str">
        <f>F595</f>
        <v>TARGET BMX TEAM</v>
      </c>
      <c r="AB595" t="str">
        <f>D595</f>
        <v>Roy VAN AKEN</v>
      </c>
    </row>
    <row r="596" spans="1:28" x14ac:dyDescent="0.25">
      <c r="A596" s="4" t="s">
        <v>72</v>
      </c>
      <c r="B596" s="4">
        <v>51582</v>
      </c>
      <c r="C596" s="4" t="s">
        <v>82</v>
      </c>
      <c r="D596" s="4" t="s">
        <v>83</v>
      </c>
      <c r="E596" s="5">
        <v>35340</v>
      </c>
      <c r="F596" s="4" t="s">
        <v>84</v>
      </c>
      <c r="G596" s="4">
        <v>2</v>
      </c>
      <c r="H596" s="4">
        <v>2</v>
      </c>
      <c r="I596" s="4">
        <v>4</v>
      </c>
      <c r="J596" s="4"/>
      <c r="K596" s="4"/>
      <c r="L596" s="4">
        <v>2</v>
      </c>
      <c r="M596" s="4">
        <v>3</v>
      </c>
      <c r="N596" s="5">
        <v>43541</v>
      </c>
      <c r="O596">
        <f>COUNTIF($W$2:$W$5,W596)</f>
        <v>0</v>
      </c>
      <c r="P596">
        <f>VLOOKUP("M"&amp;TEXT(G596,"0"),Punten!$A$1:$E$37,5,FALSE)</f>
        <v>0</v>
      </c>
      <c r="Q596">
        <f>VLOOKUP("M"&amp;TEXT(H596,"0"),Punten!$A$1:$E$37,5,FALSE)</f>
        <v>0</v>
      </c>
      <c r="R596">
        <f>VLOOKUP("M"&amp;TEXT(I596,"0"),Punten!$A$1:$E$37,5,FALSE)</f>
        <v>0</v>
      </c>
      <c r="S596">
        <f>VLOOKUP("K"&amp;TEXT(M596,"0"),Punten!$A$1:$E$37,5,FALSE)</f>
        <v>0</v>
      </c>
      <c r="T596">
        <f>VLOOKUP("H"&amp;TEXT(L596,"0"),Punten!$A$1:$E$37,5,FALSE)</f>
        <v>0</v>
      </c>
      <c r="U596">
        <f>VLOOKUP("F"&amp;TEXT(M596,"0"),Punten!$A$2:$E$158,5,FALSE)</f>
        <v>13</v>
      </c>
      <c r="V596">
        <f>SUM(P596:U596)</f>
        <v>13</v>
      </c>
      <c r="W596" t="str">
        <f>N596&amp;A596</f>
        <v>43541C29</v>
      </c>
      <c r="X596">
        <f>IF(F595&lt;&gt;F596,1,X595+1)</f>
        <v>2</v>
      </c>
      <c r="Y596" t="str">
        <f>VLOOKUP(A596,Klasses!$A$2:$B$100,2,FALSE)</f>
        <v>Cruisers 17-29 jaar</v>
      </c>
      <c r="Z596" t="s">
        <v>198</v>
      </c>
      <c r="AA596" t="str">
        <f>F596</f>
        <v>TARGET BMX TEAM</v>
      </c>
      <c r="AB596" t="str">
        <f>D596</f>
        <v>Jordi VAN BOUCHOUT</v>
      </c>
    </row>
    <row r="597" spans="1:28" x14ac:dyDescent="0.25">
      <c r="A597" s="4" t="s">
        <v>46</v>
      </c>
      <c r="B597" s="4">
        <v>53523</v>
      </c>
      <c r="C597" s="4" t="s">
        <v>182</v>
      </c>
      <c r="D597" s="4" t="s">
        <v>183</v>
      </c>
      <c r="E597" s="5">
        <v>36041</v>
      </c>
      <c r="F597" s="4" t="s">
        <v>84</v>
      </c>
      <c r="G597" s="4">
        <v>3</v>
      </c>
      <c r="H597" s="4">
        <v>3</v>
      </c>
      <c r="I597" s="4">
        <v>2</v>
      </c>
      <c r="J597" s="4"/>
      <c r="K597" s="4"/>
      <c r="L597" s="4">
        <v>4</v>
      </c>
      <c r="M597" s="4">
        <v>4</v>
      </c>
      <c r="N597" s="5">
        <v>43541</v>
      </c>
      <c r="O597">
        <f>COUNTIF($W$2:$W$5,W597)</f>
        <v>0</v>
      </c>
      <c r="P597">
        <f>VLOOKUP("M"&amp;TEXT(G597,"0"),Punten!$A$1:$E$37,5,FALSE)</f>
        <v>0</v>
      </c>
      <c r="Q597">
        <f>VLOOKUP("M"&amp;TEXT(H597,"0"),Punten!$A$1:$E$37,5,FALSE)</f>
        <v>0</v>
      </c>
      <c r="R597">
        <f>VLOOKUP("M"&amp;TEXT(I597,"0"),Punten!$A$1:$E$37,5,FALSE)</f>
        <v>0</v>
      </c>
      <c r="S597">
        <f>VLOOKUP("K"&amp;TEXT(M597,"0"),Punten!$A$1:$E$37,5,FALSE)</f>
        <v>0</v>
      </c>
      <c r="T597">
        <f>VLOOKUP("H"&amp;TEXT(L597,"0"),Punten!$A$1:$E$37,5,FALSE)</f>
        <v>0</v>
      </c>
      <c r="U597">
        <f>VLOOKUP("F"&amp;TEXT(M597,"0"),Punten!$A$2:$E$158,5,FALSE)</f>
        <v>11</v>
      </c>
      <c r="V597">
        <f>SUM(P597:U597)</f>
        <v>11</v>
      </c>
      <c r="W597" t="str">
        <f>N597&amp;A597</f>
        <v>43541G15</v>
      </c>
      <c r="X597">
        <f>IF(F596&lt;&gt;F597,1,X596+1)</f>
        <v>3</v>
      </c>
      <c r="Y597" t="str">
        <f>VLOOKUP(A597,Klasses!$A$2:$B$100,2,FALSE)</f>
        <v>Girls 15+</v>
      </c>
      <c r="Z597" t="s">
        <v>198</v>
      </c>
      <c r="AA597" t="str">
        <f>F597</f>
        <v>TARGET BMX TEAM</v>
      </c>
      <c r="AB597" t="str">
        <f>D597</f>
        <v>Karo VERTESSEN</v>
      </c>
    </row>
    <row r="598" spans="1:28" x14ac:dyDescent="0.25">
      <c r="A598" s="4" t="s">
        <v>42</v>
      </c>
      <c r="B598" s="4">
        <v>54181</v>
      </c>
      <c r="C598" s="4" t="s">
        <v>138</v>
      </c>
      <c r="D598" s="4" t="s">
        <v>139</v>
      </c>
      <c r="E598" s="5">
        <v>38894</v>
      </c>
      <c r="F598" s="4" t="s">
        <v>84</v>
      </c>
      <c r="G598" s="4">
        <v>1</v>
      </c>
      <c r="H598" s="4">
        <v>1</v>
      </c>
      <c r="I598" s="4">
        <v>1</v>
      </c>
      <c r="J598" s="4"/>
      <c r="K598" s="4">
        <v>3</v>
      </c>
      <c r="L598" s="4">
        <v>3</v>
      </c>
      <c r="M598" s="4">
        <v>6</v>
      </c>
      <c r="N598" s="5">
        <v>43541</v>
      </c>
      <c r="O598">
        <f>COUNTIF($W$2:$W$5,W598)</f>
        <v>0</v>
      </c>
      <c r="P598">
        <f>VLOOKUP("M"&amp;TEXT(G598,"0"),Punten!$A$1:$E$37,5,FALSE)</f>
        <v>0</v>
      </c>
      <c r="Q598">
        <f>VLOOKUP("M"&amp;TEXT(H598,"0"),Punten!$A$1:$E$37,5,FALSE)</f>
        <v>0</v>
      </c>
      <c r="R598">
        <f>VLOOKUP("M"&amp;TEXT(I598,"0"),Punten!$A$1:$E$37,5,FALSE)</f>
        <v>0</v>
      </c>
      <c r="S598">
        <f>VLOOKUP("K"&amp;TEXT(M598,"0"),Punten!$A$1:$E$37,5,FALSE)</f>
        <v>0</v>
      </c>
      <c r="T598">
        <f>VLOOKUP("H"&amp;TEXT(L598,"0"),Punten!$A$1:$E$37,5,FALSE)</f>
        <v>0</v>
      </c>
      <c r="U598">
        <f>VLOOKUP("F"&amp;TEXT(M598,"0"),Punten!$A$2:$E$158,5,FALSE)</f>
        <v>7</v>
      </c>
      <c r="V598">
        <f>SUM(P598:U598)</f>
        <v>7</v>
      </c>
      <c r="W598" t="str">
        <f>N598&amp;A598</f>
        <v>43541B13</v>
      </c>
      <c r="X598">
        <f>IF(F597&lt;&gt;F598,1,X597+1)</f>
        <v>4</v>
      </c>
      <c r="Y598" t="str">
        <f>VLOOKUP(A598,Klasses!$A$2:$B$100,2,FALSE)</f>
        <v>Boys 13</v>
      </c>
      <c r="Z598" t="s">
        <v>198</v>
      </c>
      <c r="AA598" t="str">
        <f>F598</f>
        <v>TARGET BMX TEAM</v>
      </c>
      <c r="AB598" t="str">
        <f>D598</f>
        <v>Ferre T´SEYEN</v>
      </c>
    </row>
    <row r="599" spans="1:28" x14ac:dyDescent="0.25">
      <c r="A599" s="4" t="s">
        <v>41</v>
      </c>
      <c r="B599" s="4">
        <v>53025</v>
      </c>
      <c r="C599" s="4" t="s">
        <v>74</v>
      </c>
      <c r="D599" s="4" t="s">
        <v>143</v>
      </c>
      <c r="E599" s="5">
        <v>38380</v>
      </c>
      <c r="F599" s="4" t="s">
        <v>116</v>
      </c>
      <c r="G599" s="4">
        <v>1</v>
      </c>
      <c r="H599" s="4">
        <v>1</v>
      </c>
      <c r="I599" s="4">
        <v>1</v>
      </c>
      <c r="J599" s="4"/>
      <c r="K599" s="4">
        <v>1</v>
      </c>
      <c r="L599" s="4">
        <v>1</v>
      </c>
      <c r="M599" s="4">
        <v>1</v>
      </c>
      <c r="N599" s="5">
        <v>43541</v>
      </c>
      <c r="O599">
        <f>COUNTIF($W$2:$W$5,W599)</f>
        <v>0</v>
      </c>
      <c r="P599">
        <f>VLOOKUP("M"&amp;TEXT(G599,"0"),Punten!$A$1:$E$37,5,FALSE)</f>
        <v>0</v>
      </c>
      <c r="Q599">
        <f>VLOOKUP("M"&amp;TEXT(H599,"0"),Punten!$A$1:$E$37,5,FALSE)</f>
        <v>0</v>
      </c>
      <c r="R599">
        <f>VLOOKUP("M"&amp;TEXT(I599,"0"),Punten!$A$1:$E$37,5,FALSE)</f>
        <v>0</v>
      </c>
      <c r="S599">
        <f>VLOOKUP("K"&amp;TEXT(M599,"0"),Punten!$A$1:$E$37,5,FALSE)</f>
        <v>0</v>
      </c>
      <c r="T599">
        <f>VLOOKUP("H"&amp;TEXT(L599,"0"),Punten!$A$1:$E$37,5,FALSE)</f>
        <v>0</v>
      </c>
      <c r="U599">
        <f>VLOOKUP("F"&amp;TEXT(M599,"0"),Punten!$A$2:$E$158,5,FALSE)</f>
        <v>20</v>
      </c>
      <c r="V599">
        <f>SUM(P599:U599)</f>
        <v>20</v>
      </c>
      <c r="W599" t="str">
        <f>N599&amp;A599</f>
        <v>43541B14</v>
      </c>
      <c r="X599">
        <f>IF(F598&lt;&gt;F599,1,X598+1)</f>
        <v>1</v>
      </c>
      <c r="Y599" t="str">
        <f>VLOOKUP(A599,Klasses!$A$2:$B$100,2,FALSE)</f>
        <v>Boys 14</v>
      </c>
      <c r="Z599" t="s">
        <v>198</v>
      </c>
      <c r="AA599" t="str">
        <f>F599</f>
        <v>TEAM RIFT BMX BELGIUM</v>
      </c>
      <c r="AB599" t="str">
        <f>D599</f>
        <v>Tjörven MERTENS</v>
      </c>
    </row>
    <row r="600" spans="1:28" x14ac:dyDescent="0.25">
      <c r="A600" s="4" t="s">
        <v>44</v>
      </c>
      <c r="B600" s="4">
        <v>51325</v>
      </c>
      <c r="C600" s="4" t="s">
        <v>100</v>
      </c>
      <c r="D600" s="4" t="s">
        <v>170</v>
      </c>
      <c r="E600" s="5">
        <v>39435</v>
      </c>
      <c r="F600" s="4" t="s">
        <v>116</v>
      </c>
      <c r="G600" s="4">
        <v>3</v>
      </c>
      <c r="H600" s="4">
        <v>2</v>
      </c>
      <c r="I600" s="4">
        <v>2</v>
      </c>
      <c r="J600" s="4"/>
      <c r="K600" s="4"/>
      <c r="L600" s="4">
        <v>2</v>
      </c>
      <c r="M600" s="4">
        <v>3</v>
      </c>
      <c r="N600" s="5">
        <v>43541</v>
      </c>
      <c r="O600">
        <f>COUNTIF($W$2:$W$5,W600)</f>
        <v>0</v>
      </c>
      <c r="P600">
        <f>VLOOKUP("M"&amp;TEXT(G600,"0"),Punten!$A$1:$E$37,5,FALSE)</f>
        <v>0</v>
      </c>
      <c r="Q600">
        <f>VLOOKUP("M"&amp;TEXT(H600,"0"),Punten!$A$1:$E$37,5,FALSE)</f>
        <v>0</v>
      </c>
      <c r="R600">
        <f>VLOOKUP("M"&amp;TEXT(I600,"0"),Punten!$A$1:$E$37,5,FALSE)</f>
        <v>0</v>
      </c>
      <c r="S600">
        <f>VLOOKUP("K"&amp;TEXT(M600,"0"),Punten!$A$1:$E$37,5,FALSE)</f>
        <v>0</v>
      </c>
      <c r="T600">
        <f>VLOOKUP("H"&amp;TEXT(L600,"0"),Punten!$A$1:$E$37,5,FALSE)</f>
        <v>0</v>
      </c>
      <c r="U600">
        <f>VLOOKUP("F"&amp;TEXT(M600,"0"),Punten!$A$2:$E$158,5,FALSE)</f>
        <v>13</v>
      </c>
      <c r="V600">
        <f>SUM(P600:U600)</f>
        <v>13</v>
      </c>
      <c r="W600" t="str">
        <f>N600&amp;A600</f>
        <v>43541G11</v>
      </c>
      <c r="X600">
        <f>IF(F599&lt;&gt;F600,1,X599+1)</f>
        <v>2</v>
      </c>
      <c r="Y600" t="str">
        <f>VLOOKUP(A600,Klasses!$A$2:$B$100,2,FALSE)</f>
        <v>Girls 11/12</v>
      </c>
      <c r="Z600" t="s">
        <v>198</v>
      </c>
      <c r="AA600" t="str">
        <f>F600</f>
        <v>TEAM RIFT BMX BELGIUM</v>
      </c>
      <c r="AB600" t="str">
        <f>D600</f>
        <v>Lore WOLFS</v>
      </c>
    </row>
    <row r="601" spans="1:28" x14ac:dyDescent="0.25">
      <c r="A601" s="4" t="s">
        <v>45</v>
      </c>
      <c r="B601" s="4">
        <v>51331</v>
      </c>
      <c r="C601" s="4" t="s">
        <v>175</v>
      </c>
      <c r="D601" s="4" t="s">
        <v>176</v>
      </c>
      <c r="E601" s="5">
        <v>38771</v>
      </c>
      <c r="F601" s="4" t="s">
        <v>116</v>
      </c>
      <c r="G601" s="4">
        <v>5</v>
      </c>
      <c r="H601" s="4">
        <v>3</v>
      </c>
      <c r="I601" s="4">
        <v>3</v>
      </c>
      <c r="J601" s="4"/>
      <c r="K601" s="4"/>
      <c r="L601" s="4">
        <v>4</v>
      </c>
      <c r="M601" s="4">
        <v>4</v>
      </c>
      <c r="N601" s="5">
        <v>43541</v>
      </c>
      <c r="O601">
        <f>COUNTIF($W$2:$W$5,W601)</f>
        <v>0</v>
      </c>
      <c r="P601">
        <f>VLOOKUP("M"&amp;TEXT(G601,"0"),Punten!$A$1:$E$37,5,FALSE)</f>
        <v>0</v>
      </c>
      <c r="Q601">
        <f>VLOOKUP("M"&amp;TEXT(H601,"0"),Punten!$A$1:$E$37,5,FALSE)</f>
        <v>0</v>
      </c>
      <c r="R601">
        <f>VLOOKUP("M"&amp;TEXT(I601,"0"),Punten!$A$1:$E$37,5,FALSE)</f>
        <v>0</v>
      </c>
      <c r="S601">
        <f>VLOOKUP("K"&amp;TEXT(M601,"0"),Punten!$A$1:$E$37,5,FALSE)</f>
        <v>0</v>
      </c>
      <c r="T601">
        <f>VLOOKUP("H"&amp;TEXT(L601,"0"),Punten!$A$1:$E$37,5,FALSE)</f>
        <v>0</v>
      </c>
      <c r="U601">
        <f>VLOOKUP("F"&amp;TEXT(M601,"0"),Punten!$A$2:$E$158,5,FALSE)</f>
        <v>11</v>
      </c>
      <c r="V601">
        <f>SUM(P601:U601)</f>
        <v>11</v>
      </c>
      <c r="W601" t="str">
        <f>N601&amp;A601</f>
        <v>43541G13</v>
      </c>
      <c r="X601">
        <f>IF(F600&lt;&gt;F601,1,X600+1)</f>
        <v>3</v>
      </c>
      <c r="Y601" t="str">
        <f>VLOOKUP(A601,Klasses!$A$2:$B$100,2,FALSE)</f>
        <v>Girls 13/14</v>
      </c>
      <c r="Z601" t="s">
        <v>198</v>
      </c>
      <c r="AA601" t="str">
        <f>F601</f>
        <v>TEAM RIFT BMX BELGIUM</v>
      </c>
      <c r="AB601" t="str">
        <f>D601</f>
        <v>Lotte WOLFS</v>
      </c>
    </row>
    <row r="602" spans="1:28" x14ac:dyDescent="0.25">
      <c r="A602" s="4" t="s">
        <v>42</v>
      </c>
      <c r="B602" s="4">
        <v>55051</v>
      </c>
      <c r="C602" s="4" t="s">
        <v>102</v>
      </c>
      <c r="D602" s="4" t="s">
        <v>129</v>
      </c>
      <c r="E602" s="5">
        <v>38747</v>
      </c>
      <c r="F602" s="4" t="s">
        <v>116</v>
      </c>
      <c r="G602" s="4">
        <v>1</v>
      </c>
      <c r="H602" s="4">
        <v>1</v>
      </c>
      <c r="I602" s="4">
        <v>2</v>
      </c>
      <c r="J602" s="4"/>
      <c r="K602" s="4">
        <v>5</v>
      </c>
      <c r="L602" s="4"/>
      <c r="M602" s="4"/>
      <c r="N602" s="5">
        <v>43541</v>
      </c>
      <c r="O602">
        <f>COUNTIF($W$2:$W$5,W602)</f>
        <v>0</v>
      </c>
      <c r="P602">
        <f>VLOOKUP("M"&amp;TEXT(G602,"0"),Punten!$A$1:$E$37,5,FALSE)</f>
        <v>0</v>
      </c>
      <c r="Q602">
        <f>VLOOKUP("M"&amp;TEXT(H602,"0"),Punten!$A$1:$E$37,5,FALSE)</f>
        <v>0</v>
      </c>
      <c r="R602">
        <f>VLOOKUP("M"&amp;TEXT(I602,"0"),Punten!$A$1:$E$37,5,FALSE)</f>
        <v>0</v>
      </c>
      <c r="S602">
        <f>VLOOKUP("K"&amp;TEXT(M602,"0"),Punten!$A$1:$E$37,5,FALSE)</f>
        <v>0</v>
      </c>
      <c r="T602">
        <f>VLOOKUP("H"&amp;TEXT(L602,"0"),Punten!$A$1:$E$37,5,FALSE)</f>
        <v>0</v>
      </c>
      <c r="U602">
        <f>VLOOKUP("F"&amp;TEXT(M602,"0"),Punten!$A$2:$E$158,5,FALSE)</f>
        <v>0</v>
      </c>
      <c r="V602">
        <f>SUM(P602:U602)</f>
        <v>0</v>
      </c>
      <c r="W602" t="str">
        <f>N602&amp;A602</f>
        <v>43541B13</v>
      </c>
      <c r="X602">
        <f>IF(F601&lt;&gt;F602,1,X601+1)</f>
        <v>4</v>
      </c>
      <c r="Y602" t="str">
        <f>VLOOKUP(A602,Klasses!$A$2:$B$100,2,FALSE)</f>
        <v>Boys 13</v>
      </c>
      <c r="Z602" t="s">
        <v>198</v>
      </c>
      <c r="AA602" t="str">
        <f>F602</f>
        <v>TEAM RIFT BMX BELGIUM</v>
      </c>
      <c r="AB602" t="str">
        <f>D602</f>
        <v>Scott VERHOEVEN</v>
      </c>
    </row>
    <row r="603" spans="1:28" x14ac:dyDescent="0.25">
      <c r="O603">
        <f>COUNTIF($W$2:$W$5,W603)</f>
        <v>0</v>
      </c>
      <c r="P603">
        <f>VLOOKUP("M"&amp;TEXT(G603,"0"),Punten!$A$1:$E$37,5,FALSE)</f>
        <v>0</v>
      </c>
      <c r="Q603">
        <f>VLOOKUP("M"&amp;TEXT(H603,"0"),Punten!$A$1:$E$37,5,FALSE)</f>
        <v>0</v>
      </c>
      <c r="R603">
        <f>VLOOKUP("M"&amp;TEXT(I603,"0"),Punten!$A$1:$E$37,5,FALSE)</f>
        <v>0</v>
      </c>
      <c r="S603">
        <f>VLOOKUP("K"&amp;TEXT(M603,"0"),Punten!$A$1:$E$37,5,FALSE)</f>
        <v>0</v>
      </c>
      <c r="T603">
        <f>VLOOKUP("H"&amp;TEXT(L603,"0"),Punten!$A$1:$E$37,5,FALSE)</f>
        <v>0</v>
      </c>
      <c r="U603">
        <f>VLOOKUP("F"&amp;TEXT(M603,"0"),Punten!$A$2:$E$158,5,FALSE)</f>
        <v>0</v>
      </c>
      <c r="V603">
        <f>SUM(P603:U603)</f>
        <v>0</v>
      </c>
      <c r="W603" t="str">
        <f>N603&amp;A603</f>
        <v/>
      </c>
      <c r="X603">
        <f>IF(F602&lt;&gt;F603,1,X602+1)</f>
        <v>1</v>
      </c>
      <c r="Y603" t="e">
        <f>VLOOKUP(A603,Klasses!$A$2:$B$100,2,FALSE)</f>
        <v>#N/A</v>
      </c>
      <c r="Z603" t="s">
        <v>198</v>
      </c>
      <c r="AA603">
        <f>F603</f>
        <v>0</v>
      </c>
      <c r="AB603">
        <f>D603</f>
        <v>0</v>
      </c>
    </row>
    <row r="604" spans="1:28" x14ac:dyDescent="0.25">
      <c r="O604">
        <f>COUNTIF($W$2:$W$5,W604)</f>
        <v>0</v>
      </c>
      <c r="P604">
        <f>VLOOKUP("M"&amp;TEXT(G604,"0"),Punten!$A$1:$E$37,5,FALSE)</f>
        <v>0</v>
      </c>
      <c r="Q604">
        <f>VLOOKUP("M"&amp;TEXT(H604,"0"),Punten!$A$1:$E$37,5,FALSE)</f>
        <v>0</v>
      </c>
      <c r="R604">
        <f>VLOOKUP("M"&amp;TEXT(I604,"0"),Punten!$A$1:$E$37,5,FALSE)</f>
        <v>0</v>
      </c>
      <c r="S604">
        <f>VLOOKUP("K"&amp;TEXT(M604,"0"),Punten!$A$1:$E$37,5,FALSE)</f>
        <v>0</v>
      </c>
      <c r="T604">
        <f>VLOOKUP("H"&amp;TEXT(L604,"0"),Punten!$A$1:$E$37,5,FALSE)</f>
        <v>0</v>
      </c>
      <c r="U604">
        <f>VLOOKUP("F"&amp;TEXT(M604,"0"),Punten!$A$2:$E$158,5,FALSE)</f>
        <v>0</v>
      </c>
      <c r="V604">
        <f>SUM(P604:U604)</f>
        <v>0</v>
      </c>
      <c r="W604" t="str">
        <f>N604&amp;A604</f>
        <v/>
      </c>
      <c r="X604">
        <f>IF(F603&lt;&gt;F604,1,X603+1)</f>
        <v>2</v>
      </c>
      <c r="Y604" t="e">
        <f>VLOOKUP(A604,Klasses!$A$2:$B$100,2,FALSE)</f>
        <v>#N/A</v>
      </c>
      <c r="Z604" t="s">
        <v>198</v>
      </c>
      <c r="AA604">
        <f>F604</f>
        <v>0</v>
      </c>
      <c r="AB604">
        <f>D604</f>
        <v>0</v>
      </c>
    </row>
    <row r="605" spans="1:28" x14ac:dyDescent="0.25">
      <c r="O605">
        <f>COUNTIF($W$2:$W$5,W605)</f>
        <v>0</v>
      </c>
      <c r="P605">
        <f>VLOOKUP("M"&amp;TEXT(G605,"0"),Punten!$A$1:$E$37,5,FALSE)</f>
        <v>0</v>
      </c>
      <c r="Q605">
        <f>VLOOKUP("M"&amp;TEXT(H605,"0"),Punten!$A$1:$E$37,5,FALSE)</f>
        <v>0</v>
      </c>
      <c r="R605">
        <f>VLOOKUP("M"&amp;TEXT(I605,"0"),Punten!$A$1:$E$37,5,FALSE)</f>
        <v>0</v>
      </c>
      <c r="S605">
        <f>VLOOKUP("K"&amp;TEXT(M605,"0"),Punten!$A$1:$E$37,5,FALSE)</f>
        <v>0</v>
      </c>
      <c r="T605">
        <f>VLOOKUP("H"&amp;TEXT(L605,"0"),Punten!$A$1:$E$37,5,FALSE)</f>
        <v>0</v>
      </c>
      <c r="U605">
        <f>VLOOKUP("F"&amp;TEXT(M605,"0"),Punten!$A$2:$E$158,5,FALSE)</f>
        <v>0</v>
      </c>
      <c r="V605">
        <f>SUM(P605:U605)</f>
        <v>0</v>
      </c>
      <c r="W605" t="str">
        <f>N605&amp;A605</f>
        <v/>
      </c>
      <c r="X605">
        <f>IF(F604&lt;&gt;F605,1,X604+1)</f>
        <v>3</v>
      </c>
      <c r="Y605" t="e">
        <f>VLOOKUP(A605,Klasses!$A$2:$B$100,2,FALSE)</f>
        <v>#N/A</v>
      </c>
      <c r="Z605" t="s">
        <v>198</v>
      </c>
      <c r="AA605">
        <f>F605</f>
        <v>0</v>
      </c>
      <c r="AB605">
        <f>D605</f>
        <v>0</v>
      </c>
    </row>
    <row r="606" spans="1:28" x14ac:dyDescent="0.25">
      <c r="O606">
        <f>COUNTIF($W$2:$W$5,W606)</f>
        <v>0</v>
      </c>
      <c r="P606">
        <f>VLOOKUP("M"&amp;TEXT(G606,"0"),Punten!$A$1:$E$37,5,FALSE)</f>
        <v>0</v>
      </c>
      <c r="Q606">
        <f>VLOOKUP("M"&amp;TEXT(H606,"0"),Punten!$A$1:$E$37,5,FALSE)</f>
        <v>0</v>
      </c>
      <c r="R606">
        <f>VLOOKUP("M"&amp;TEXT(I606,"0"),Punten!$A$1:$E$37,5,FALSE)</f>
        <v>0</v>
      </c>
      <c r="S606">
        <f>VLOOKUP("K"&amp;TEXT(M606,"0"),Punten!$A$1:$E$37,5,FALSE)</f>
        <v>0</v>
      </c>
      <c r="T606">
        <f>VLOOKUP("H"&amp;TEXT(L606,"0"),Punten!$A$1:$E$37,5,FALSE)</f>
        <v>0</v>
      </c>
      <c r="U606">
        <f>VLOOKUP("F"&amp;TEXT(M606,"0"),Punten!$A$2:$E$158,5,FALSE)</f>
        <v>0</v>
      </c>
      <c r="V606">
        <f>SUM(P606:U606)</f>
        <v>0</v>
      </c>
      <c r="W606" t="str">
        <f>N606&amp;A606</f>
        <v/>
      </c>
      <c r="X606">
        <f>IF(F605&lt;&gt;F606,1,X605+1)</f>
        <v>4</v>
      </c>
      <c r="Y606" t="e">
        <f>VLOOKUP(A606,Klasses!$A$2:$B$100,2,FALSE)</f>
        <v>#N/A</v>
      </c>
      <c r="Z606" t="s">
        <v>198</v>
      </c>
      <c r="AA606">
        <f>F606</f>
        <v>0</v>
      </c>
      <c r="AB606">
        <f>D606</f>
        <v>0</v>
      </c>
    </row>
    <row r="607" spans="1:28" x14ac:dyDescent="0.25">
      <c r="O607">
        <f>COUNTIF($W$2:$W$5,W607)</f>
        <v>0</v>
      </c>
      <c r="P607">
        <f>VLOOKUP("M"&amp;TEXT(G607,"0"),Punten!$A$1:$E$37,5,FALSE)</f>
        <v>0</v>
      </c>
      <c r="Q607">
        <f>VLOOKUP("M"&amp;TEXT(H607,"0"),Punten!$A$1:$E$37,5,FALSE)</f>
        <v>0</v>
      </c>
      <c r="R607">
        <f>VLOOKUP("M"&amp;TEXT(I607,"0"),Punten!$A$1:$E$37,5,FALSE)</f>
        <v>0</v>
      </c>
      <c r="S607">
        <f>VLOOKUP("K"&amp;TEXT(M607,"0"),Punten!$A$1:$E$37,5,FALSE)</f>
        <v>0</v>
      </c>
      <c r="T607">
        <f>VLOOKUP("H"&amp;TEXT(L607,"0"),Punten!$A$1:$E$37,5,FALSE)</f>
        <v>0</v>
      </c>
      <c r="U607">
        <f>VLOOKUP("F"&amp;TEXT(M607,"0"),Punten!$A$2:$E$158,5,FALSE)</f>
        <v>0</v>
      </c>
      <c r="V607">
        <f>SUM(P607:U607)</f>
        <v>0</v>
      </c>
      <c r="W607" t="str">
        <f>N607&amp;A607</f>
        <v/>
      </c>
      <c r="X607">
        <f>IF(F606&lt;&gt;F607,1,X606+1)</f>
        <v>5</v>
      </c>
      <c r="Y607" t="e">
        <f>VLOOKUP(A607,Klasses!$A$2:$B$100,2,FALSE)</f>
        <v>#N/A</v>
      </c>
      <c r="Z607" t="s">
        <v>198</v>
      </c>
      <c r="AA607">
        <f>F607</f>
        <v>0</v>
      </c>
      <c r="AB607">
        <f>D607</f>
        <v>0</v>
      </c>
    </row>
    <row r="608" spans="1:28" x14ac:dyDescent="0.25">
      <c r="O608">
        <f>COUNTIF($W$2:$W$5,W608)</f>
        <v>0</v>
      </c>
      <c r="P608">
        <f>VLOOKUP("M"&amp;TEXT(G608,"0"),Punten!$A$1:$E$37,5,FALSE)</f>
        <v>0</v>
      </c>
      <c r="Q608">
        <f>VLOOKUP("M"&amp;TEXT(H608,"0"),Punten!$A$1:$E$37,5,FALSE)</f>
        <v>0</v>
      </c>
      <c r="R608">
        <f>VLOOKUP("M"&amp;TEXT(I608,"0"),Punten!$A$1:$E$37,5,FALSE)</f>
        <v>0</v>
      </c>
      <c r="S608">
        <f>VLOOKUP("K"&amp;TEXT(M608,"0"),Punten!$A$1:$E$37,5,FALSE)</f>
        <v>0</v>
      </c>
      <c r="T608">
        <f>VLOOKUP("H"&amp;TEXT(L608,"0"),Punten!$A$1:$E$37,5,FALSE)</f>
        <v>0</v>
      </c>
      <c r="U608">
        <f>VLOOKUP("F"&amp;TEXT(M608,"0"),Punten!$A$2:$E$158,5,FALSE)</f>
        <v>0</v>
      </c>
      <c r="V608">
        <f>SUM(P608:U608)</f>
        <v>0</v>
      </c>
      <c r="W608" t="str">
        <f>N608&amp;A608</f>
        <v/>
      </c>
      <c r="X608">
        <f>IF(F607&lt;&gt;F608,1,X607+1)</f>
        <v>6</v>
      </c>
      <c r="Y608" t="e">
        <f>VLOOKUP(A608,Klasses!$A$2:$B$100,2,FALSE)</f>
        <v>#N/A</v>
      </c>
      <c r="Z608" t="s">
        <v>198</v>
      </c>
      <c r="AA608">
        <f>F608</f>
        <v>0</v>
      </c>
      <c r="AB608">
        <f>D608</f>
        <v>0</v>
      </c>
    </row>
    <row r="609" spans="15:28" x14ac:dyDescent="0.25">
      <c r="O609">
        <f>COUNTIF($W$2:$W$5,W609)</f>
        <v>0</v>
      </c>
      <c r="P609">
        <f>VLOOKUP("M"&amp;TEXT(G609,"0"),Punten!$A$1:$E$37,5,FALSE)</f>
        <v>0</v>
      </c>
      <c r="Q609">
        <f>VLOOKUP("M"&amp;TEXT(H609,"0"),Punten!$A$1:$E$37,5,FALSE)</f>
        <v>0</v>
      </c>
      <c r="R609">
        <f>VLOOKUP("M"&amp;TEXT(I609,"0"),Punten!$A$1:$E$37,5,FALSE)</f>
        <v>0</v>
      </c>
      <c r="S609">
        <f>VLOOKUP("K"&amp;TEXT(M609,"0"),Punten!$A$1:$E$37,5,FALSE)</f>
        <v>0</v>
      </c>
      <c r="T609">
        <f>VLOOKUP("H"&amp;TEXT(L609,"0"),Punten!$A$1:$E$37,5,FALSE)</f>
        <v>0</v>
      </c>
      <c r="U609">
        <f>VLOOKUP("F"&amp;TEXT(M609,"0"),Punten!$A$2:$E$158,5,FALSE)</f>
        <v>0</v>
      </c>
      <c r="V609">
        <f>SUM(P609:U609)</f>
        <v>0</v>
      </c>
      <c r="W609" t="str">
        <f>N609&amp;A609</f>
        <v/>
      </c>
      <c r="X609">
        <f>IF(F608&lt;&gt;F609,1,X608+1)</f>
        <v>7</v>
      </c>
      <c r="Y609" t="e">
        <f>VLOOKUP(A609,Klasses!$A$2:$B$100,2,FALSE)</f>
        <v>#N/A</v>
      </c>
      <c r="Z609" t="s">
        <v>198</v>
      </c>
      <c r="AA609">
        <f>F609</f>
        <v>0</v>
      </c>
      <c r="AB609">
        <f>D609</f>
        <v>0</v>
      </c>
    </row>
    <row r="610" spans="15:28" x14ac:dyDescent="0.25">
      <c r="O610">
        <f>COUNTIF($W$2:$W$5,W610)</f>
        <v>0</v>
      </c>
      <c r="P610">
        <f>VLOOKUP("M"&amp;TEXT(G610,"0"),Punten!$A$1:$E$37,5,FALSE)</f>
        <v>0</v>
      </c>
      <c r="Q610">
        <f>VLOOKUP("M"&amp;TEXT(H610,"0"),Punten!$A$1:$E$37,5,FALSE)</f>
        <v>0</v>
      </c>
      <c r="R610">
        <f>VLOOKUP("M"&amp;TEXT(I610,"0"),Punten!$A$1:$E$37,5,FALSE)</f>
        <v>0</v>
      </c>
      <c r="S610">
        <f>VLOOKUP("K"&amp;TEXT(M610,"0"),Punten!$A$1:$E$37,5,FALSE)</f>
        <v>0</v>
      </c>
      <c r="T610">
        <f>VLOOKUP("H"&amp;TEXT(L610,"0"),Punten!$A$1:$E$37,5,FALSE)</f>
        <v>0</v>
      </c>
      <c r="U610">
        <f>VLOOKUP("F"&amp;TEXT(M610,"0"),Punten!$A$2:$E$158,5,FALSE)</f>
        <v>0</v>
      </c>
      <c r="V610">
        <f>SUM(P610:U610)</f>
        <v>0</v>
      </c>
      <c r="W610" t="str">
        <f>N610&amp;A610</f>
        <v/>
      </c>
      <c r="X610">
        <f>IF(F609&lt;&gt;F610,1,X609+1)</f>
        <v>8</v>
      </c>
      <c r="Y610" t="e">
        <f>VLOOKUP(A610,Klasses!$A$2:$B$100,2,FALSE)</f>
        <v>#N/A</v>
      </c>
      <c r="Z610" t="s">
        <v>198</v>
      </c>
      <c r="AA610">
        <f>F610</f>
        <v>0</v>
      </c>
      <c r="AB610">
        <f>D610</f>
        <v>0</v>
      </c>
    </row>
    <row r="611" spans="15:28" x14ac:dyDescent="0.25">
      <c r="O611">
        <f>COUNTIF($W$2:$W$5,W611)</f>
        <v>0</v>
      </c>
      <c r="P611">
        <f>VLOOKUP("M"&amp;TEXT(G611,"0"),Punten!$A$1:$E$37,5,FALSE)</f>
        <v>0</v>
      </c>
      <c r="Q611">
        <f>VLOOKUP("M"&amp;TEXT(H611,"0"),Punten!$A$1:$E$37,5,FALSE)</f>
        <v>0</v>
      </c>
      <c r="R611">
        <f>VLOOKUP("M"&amp;TEXT(I611,"0"),Punten!$A$1:$E$37,5,FALSE)</f>
        <v>0</v>
      </c>
      <c r="S611">
        <f>VLOOKUP("K"&amp;TEXT(M611,"0"),Punten!$A$1:$E$37,5,FALSE)</f>
        <v>0</v>
      </c>
      <c r="T611">
        <f>VLOOKUP("H"&amp;TEXT(L611,"0"),Punten!$A$1:$E$37,5,FALSE)</f>
        <v>0</v>
      </c>
      <c r="U611">
        <f>VLOOKUP("F"&amp;TEXT(M611,"0"),Punten!$A$2:$E$158,5,FALSE)</f>
        <v>0</v>
      </c>
      <c r="V611">
        <f>SUM(P611:U611)</f>
        <v>0</v>
      </c>
      <c r="W611" t="str">
        <f>N611&amp;A611</f>
        <v/>
      </c>
      <c r="X611">
        <f>IF(F610&lt;&gt;F611,1,X610+1)</f>
        <v>9</v>
      </c>
      <c r="Y611" t="e">
        <f>VLOOKUP(A611,Klasses!$A$2:$B$100,2,FALSE)</f>
        <v>#N/A</v>
      </c>
      <c r="Z611" t="s">
        <v>198</v>
      </c>
      <c r="AA611">
        <f>F611</f>
        <v>0</v>
      </c>
      <c r="AB611">
        <f>D611</f>
        <v>0</v>
      </c>
    </row>
    <row r="612" spans="15:28" x14ac:dyDescent="0.25">
      <c r="O612">
        <f>COUNTIF($W$2:$W$5,W612)</f>
        <v>0</v>
      </c>
      <c r="P612">
        <f>VLOOKUP("M"&amp;TEXT(G612,"0"),Punten!$A$1:$E$37,5,FALSE)</f>
        <v>0</v>
      </c>
      <c r="Q612">
        <f>VLOOKUP("M"&amp;TEXT(H612,"0"),Punten!$A$1:$E$37,5,FALSE)</f>
        <v>0</v>
      </c>
      <c r="R612">
        <f>VLOOKUP("M"&amp;TEXT(I612,"0"),Punten!$A$1:$E$37,5,FALSE)</f>
        <v>0</v>
      </c>
      <c r="S612">
        <f>VLOOKUP("K"&amp;TEXT(M612,"0"),Punten!$A$1:$E$37,5,FALSE)</f>
        <v>0</v>
      </c>
      <c r="T612">
        <f>VLOOKUP("H"&amp;TEXT(L612,"0"),Punten!$A$1:$E$37,5,FALSE)</f>
        <v>0</v>
      </c>
      <c r="U612">
        <f>VLOOKUP("F"&amp;TEXT(M612,"0"),Punten!$A$2:$E$158,5,FALSE)</f>
        <v>0</v>
      </c>
      <c r="V612">
        <f>SUM(P612:U612)</f>
        <v>0</v>
      </c>
      <c r="W612" t="str">
        <f>N612&amp;A612</f>
        <v/>
      </c>
      <c r="X612">
        <f>IF(F611&lt;&gt;F612,1,X611+1)</f>
        <v>10</v>
      </c>
      <c r="Y612" t="e">
        <f>VLOOKUP(A612,Klasses!$A$2:$B$100,2,FALSE)</f>
        <v>#N/A</v>
      </c>
      <c r="Z612" t="s">
        <v>198</v>
      </c>
      <c r="AA612">
        <f>F612</f>
        <v>0</v>
      </c>
      <c r="AB612">
        <f>D612</f>
        <v>0</v>
      </c>
    </row>
    <row r="613" spans="15:28" x14ac:dyDescent="0.25">
      <c r="O613">
        <f>COUNTIF($W$2:$W$5,W613)</f>
        <v>0</v>
      </c>
      <c r="P613">
        <f>VLOOKUP("M"&amp;TEXT(G613,"0"),Punten!$A$1:$E$37,5,FALSE)</f>
        <v>0</v>
      </c>
      <c r="Q613">
        <f>VLOOKUP("M"&amp;TEXT(H613,"0"),Punten!$A$1:$E$37,5,FALSE)</f>
        <v>0</v>
      </c>
      <c r="R613">
        <f>VLOOKUP("M"&amp;TEXT(I613,"0"),Punten!$A$1:$E$37,5,FALSE)</f>
        <v>0</v>
      </c>
      <c r="S613">
        <f>VLOOKUP("K"&amp;TEXT(M613,"0"),Punten!$A$1:$E$37,5,FALSE)</f>
        <v>0</v>
      </c>
      <c r="T613">
        <f>VLOOKUP("H"&amp;TEXT(L613,"0"),Punten!$A$1:$E$37,5,FALSE)</f>
        <v>0</v>
      </c>
      <c r="U613">
        <f>VLOOKUP("F"&amp;TEXT(M613,"0"),Punten!$A$2:$E$158,5,FALSE)</f>
        <v>0</v>
      </c>
      <c r="V613">
        <f>SUM(P613:U613)</f>
        <v>0</v>
      </c>
      <c r="W613" t="str">
        <f>N613&amp;A613</f>
        <v/>
      </c>
      <c r="X613">
        <f>IF(F612&lt;&gt;F613,1,X612+1)</f>
        <v>11</v>
      </c>
      <c r="Y613" t="e">
        <f>VLOOKUP(A613,Klasses!$A$2:$B$100,2,FALSE)</f>
        <v>#N/A</v>
      </c>
      <c r="Z613" t="s">
        <v>198</v>
      </c>
      <c r="AA613">
        <f>F613</f>
        <v>0</v>
      </c>
      <c r="AB613">
        <f>D613</f>
        <v>0</v>
      </c>
    </row>
    <row r="614" spans="15:28" x14ac:dyDescent="0.25">
      <c r="O614">
        <f>COUNTIF($W$2:$W$5,W614)</f>
        <v>0</v>
      </c>
      <c r="P614">
        <f>VLOOKUP("M"&amp;TEXT(G614,"0"),Punten!$A$1:$E$37,5,FALSE)</f>
        <v>0</v>
      </c>
      <c r="Q614">
        <f>VLOOKUP("M"&amp;TEXT(H614,"0"),Punten!$A$1:$E$37,5,FALSE)</f>
        <v>0</v>
      </c>
      <c r="R614">
        <f>VLOOKUP("M"&amp;TEXT(I614,"0"),Punten!$A$1:$E$37,5,FALSE)</f>
        <v>0</v>
      </c>
      <c r="S614">
        <f>VLOOKUP("K"&amp;TEXT(M614,"0"),Punten!$A$1:$E$37,5,FALSE)</f>
        <v>0</v>
      </c>
      <c r="T614">
        <f>VLOOKUP("H"&amp;TEXT(L614,"0"),Punten!$A$1:$E$37,5,FALSE)</f>
        <v>0</v>
      </c>
      <c r="U614">
        <f>VLOOKUP("F"&amp;TEXT(M614,"0"),Punten!$A$2:$E$158,5,FALSE)</f>
        <v>0</v>
      </c>
      <c r="V614">
        <f>SUM(P614:U614)</f>
        <v>0</v>
      </c>
      <c r="W614" t="str">
        <f>N614&amp;A614</f>
        <v/>
      </c>
      <c r="X614">
        <f>IF(F613&lt;&gt;F614,1,X613+1)</f>
        <v>12</v>
      </c>
      <c r="Y614" t="e">
        <f>VLOOKUP(A614,Klasses!$A$2:$B$100,2,FALSE)</f>
        <v>#N/A</v>
      </c>
      <c r="Z614" t="s">
        <v>198</v>
      </c>
      <c r="AA614">
        <f>F614</f>
        <v>0</v>
      </c>
      <c r="AB614">
        <f>D614</f>
        <v>0</v>
      </c>
    </row>
    <row r="615" spans="15:28" x14ac:dyDescent="0.25">
      <c r="O615">
        <f>COUNTIF($W$2:$W$5,W615)</f>
        <v>0</v>
      </c>
      <c r="P615">
        <f>VLOOKUP("M"&amp;TEXT(G615,"0"),Punten!$A$1:$E$37,5,FALSE)</f>
        <v>0</v>
      </c>
      <c r="Q615">
        <f>VLOOKUP("M"&amp;TEXT(H615,"0"),Punten!$A$1:$E$37,5,FALSE)</f>
        <v>0</v>
      </c>
      <c r="R615">
        <f>VLOOKUP("M"&amp;TEXT(I615,"0"),Punten!$A$1:$E$37,5,FALSE)</f>
        <v>0</v>
      </c>
      <c r="S615">
        <f>VLOOKUP("K"&amp;TEXT(M615,"0"),Punten!$A$1:$E$37,5,FALSE)</f>
        <v>0</v>
      </c>
      <c r="T615">
        <f>VLOOKUP("H"&amp;TEXT(L615,"0"),Punten!$A$1:$E$37,5,FALSE)</f>
        <v>0</v>
      </c>
      <c r="U615">
        <f>VLOOKUP("F"&amp;TEXT(M615,"0"),Punten!$A$2:$E$158,5,FALSE)</f>
        <v>0</v>
      </c>
      <c r="V615">
        <f>SUM(P615:U615)</f>
        <v>0</v>
      </c>
      <c r="W615" t="str">
        <f>N615&amp;A615</f>
        <v/>
      </c>
      <c r="X615">
        <f>IF(F614&lt;&gt;F615,1,X614+1)</f>
        <v>13</v>
      </c>
      <c r="Y615" t="e">
        <f>VLOOKUP(A615,Klasses!$A$2:$B$100,2,FALSE)</f>
        <v>#N/A</v>
      </c>
      <c r="Z615" t="s">
        <v>198</v>
      </c>
      <c r="AA615">
        <f>F615</f>
        <v>0</v>
      </c>
      <c r="AB615">
        <f>D615</f>
        <v>0</v>
      </c>
    </row>
    <row r="616" spans="15:28" x14ac:dyDescent="0.25">
      <c r="O616">
        <f>COUNTIF($W$2:$W$5,W616)</f>
        <v>0</v>
      </c>
      <c r="P616">
        <f>VLOOKUP("M"&amp;TEXT(G616,"0"),Punten!$A$1:$E$37,5,FALSE)</f>
        <v>0</v>
      </c>
      <c r="Q616">
        <f>VLOOKUP("M"&amp;TEXT(H616,"0"),Punten!$A$1:$E$37,5,FALSE)</f>
        <v>0</v>
      </c>
      <c r="R616">
        <f>VLOOKUP("M"&amp;TEXT(I616,"0"),Punten!$A$1:$E$37,5,FALSE)</f>
        <v>0</v>
      </c>
      <c r="S616">
        <f>VLOOKUP("K"&amp;TEXT(M616,"0"),Punten!$A$1:$E$37,5,FALSE)</f>
        <v>0</v>
      </c>
      <c r="T616">
        <f>VLOOKUP("H"&amp;TEXT(L616,"0"),Punten!$A$1:$E$37,5,FALSE)</f>
        <v>0</v>
      </c>
      <c r="U616">
        <f>VLOOKUP("F"&amp;TEXT(M616,"0"),Punten!$A$2:$E$158,5,FALSE)</f>
        <v>0</v>
      </c>
      <c r="V616">
        <f>SUM(P616:U616)</f>
        <v>0</v>
      </c>
      <c r="W616" t="str">
        <f>N616&amp;A616</f>
        <v/>
      </c>
      <c r="X616">
        <f>IF(F615&lt;&gt;F616,1,X615+1)</f>
        <v>14</v>
      </c>
      <c r="Y616" t="e">
        <f>VLOOKUP(A616,Klasses!$A$2:$B$100,2,FALSE)</f>
        <v>#N/A</v>
      </c>
      <c r="Z616" t="s">
        <v>198</v>
      </c>
      <c r="AA616">
        <f>F616</f>
        <v>0</v>
      </c>
      <c r="AB616">
        <f>D616</f>
        <v>0</v>
      </c>
    </row>
    <row r="617" spans="15:28" x14ac:dyDescent="0.25">
      <c r="O617">
        <f>COUNTIF($W$2:$W$5,W617)</f>
        <v>0</v>
      </c>
      <c r="P617">
        <f>VLOOKUP("M"&amp;TEXT(G617,"0"),Punten!$A$1:$E$37,5,FALSE)</f>
        <v>0</v>
      </c>
      <c r="Q617">
        <f>VLOOKUP("M"&amp;TEXT(H617,"0"),Punten!$A$1:$E$37,5,FALSE)</f>
        <v>0</v>
      </c>
      <c r="R617">
        <f>VLOOKUP("M"&amp;TEXT(I617,"0"),Punten!$A$1:$E$37,5,FALSE)</f>
        <v>0</v>
      </c>
      <c r="S617">
        <f>VLOOKUP("K"&amp;TEXT(M617,"0"),Punten!$A$1:$E$37,5,FALSE)</f>
        <v>0</v>
      </c>
      <c r="T617">
        <f>VLOOKUP("H"&amp;TEXT(L617,"0"),Punten!$A$1:$E$37,5,FALSE)</f>
        <v>0</v>
      </c>
      <c r="U617">
        <f>VLOOKUP("F"&amp;TEXT(M617,"0"),Punten!$A$2:$E$158,5,FALSE)</f>
        <v>0</v>
      </c>
      <c r="V617">
        <f>SUM(P617:U617)</f>
        <v>0</v>
      </c>
      <c r="W617" t="str">
        <f>N617&amp;A617</f>
        <v/>
      </c>
      <c r="X617">
        <f>IF(F616&lt;&gt;F617,1,X616+1)</f>
        <v>15</v>
      </c>
      <c r="Y617" t="e">
        <f>VLOOKUP(A617,Klasses!$A$2:$B$100,2,FALSE)</f>
        <v>#N/A</v>
      </c>
      <c r="Z617" t="s">
        <v>198</v>
      </c>
      <c r="AA617">
        <f>F617</f>
        <v>0</v>
      </c>
      <c r="AB617">
        <f>D617</f>
        <v>0</v>
      </c>
    </row>
    <row r="618" spans="15:28" x14ac:dyDescent="0.25">
      <c r="O618">
        <f>COUNTIF($W$2:$W$5,W618)</f>
        <v>0</v>
      </c>
      <c r="P618">
        <f>VLOOKUP("M"&amp;TEXT(G618,"0"),Punten!$A$1:$E$37,5,FALSE)</f>
        <v>0</v>
      </c>
      <c r="Q618">
        <f>VLOOKUP("M"&amp;TEXT(H618,"0"),Punten!$A$1:$E$37,5,FALSE)</f>
        <v>0</v>
      </c>
      <c r="R618">
        <f>VLOOKUP("M"&amp;TEXT(I618,"0"),Punten!$A$1:$E$37,5,FALSE)</f>
        <v>0</v>
      </c>
      <c r="S618">
        <f>VLOOKUP("K"&amp;TEXT(M618,"0"),Punten!$A$1:$E$37,5,FALSE)</f>
        <v>0</v>
      </c>
      <c r="T618">
        <f>VLOOKUP("H"&amp;TEXT(L618,"0"),Punten!$A$1:$E$37,5,FALSE)</f>
        <v>0</v>
      </c>
      <c r="U618">
        <f>VLOOKUP("F"&amp;TEXT(M618,"0"),Punten!$A$2:$E$158,5,FALSE)</f>
        <v>0</v>
      </c>
      <c r="V618">
        <f>SUM(P618:U618)</f>
        <v>0</v>
      </c>
      <c r="W618" t="str">
        <f>N618&amp;A618</f>
        <v/>
      </c>
      <c r="X618">
        <f>IF(F617&lt;&gt;F618,1,X617+1)</f>
        <v>16</v>
      </c>
      <c r="Y618" t="e">
        <f>VLOOKUP(A618,Klasses!$A$2:$B$100,2,FALSE)</f>
        <v>#N/A</v>
      </c>
      <c r="Z618" t="s">
        <v>198</v>
      </c>
      <c r="AA618">
        <f>F618</f>
        <v>0</v>
      </c>
      <c r="AB618">
        <f>D618</f>
        <v>0</v>
      </c>
    </row>
    <row r="619" spans="15:28" x14ac:dyDescent="0.25">
      <c r="O619">
        <f>COUNTIF($W$2:$W$5,W619)</f>
        <v>0</v>
      </c>
      <c r="P619">
        <f>VLOOKUP("M"&amp;TEXT(G619,"0"),Punten!$A$1:$E$37,5,FALSE)</f>
        <v>0</v>
      </c>
      <c r="Q619">
        <f>VLOOKUP("M"&amp;TEXT(H619,"0"),Punten!$A$1:$E$37,5,FALSE)</f>
        <v>0</v>
      </c>
      <c r="R619">
        <f>VLOOKUP("M"&amp;TEXT(I619,"0"),Punten!$A$1:$E$37,5,FALSE)</f>
        <v>0</v>
      </c>
      <c r="S619">
        <f>VLOOKUP("K"&amp;TEXT(M619,"0"),Punten!$A$1:$E$37,5,FALSE)</f>
        <v>0</v>
      </c>
      <c r="T619">
        <f>VLOOKUP("H"&amp;TEXT(L619,"0"),Punten!$A$1:$E$37,5,FALSE)</f>
        <v>0</v>
      </c>
      <c r="U619">
        <f>VLOOKUP("F"&amp;TEXT(M619,"0"),Punten!$A$2:$E$158,5,FALSE)</f>
        <v>0</v>
      </c>
      <c r="V619">
        <f>SUM(P619:U619)</f>
        <v>0</v>
      </c>
      <c r="W619" t="str">
        <f>N619&amp;A619</f>
        <v/>
      </c>
      <c r="X619">
        <f>IF(F618&lt;&gt;F619,1,X618+1)</f>
        <v>17</v>
      </c>
      <c r="Y619" t="e">
        <f>VLOOKUP(A619,Klasses!$A$2:$B$100,2,FALSE)</f>
        <v>#N/A</v>
      </c>
      <c r="Z619" t="s">
        <v>198</v>
      </c>
      <c r="AA619">
        <f>F619</f>
        <v>0</v>
      </c>
      <c r="AB619">
        <f>D619</f>
        <v>0</v>
      </c>
    </row>
    <row r="620" spans="15:28" x14ac:dyDescent="0.25">
      <c r="O620">
        <f>COUNTIF($W$2:$W$5,W620)</f>
        <v>0</v>
      </c>
      <c r="P620">
        <f>VLOOKUP("M"&amp;TEXT(G620,"0"),Punten!$A$1:$E$37,5,FALSE)</f>
        <v>0</v>
      </c>
      <c r="Q620">
        <f>VLOOKUP("M"&amp;TEXT(H620,"0"),Punten!$A$1:$E$37,5,FALSE)</f>
        <v>0</v>
      </c>
      <c r="R620">
        <f>VLOOKUP("M"&amp;TEXT(I620,"0"),Punten!$A$1:$E$37,5,FALSE)</f>
        <v>0</v>
      </c>
      <c r="S620">
        <f>VLOOKUP("K"&amp;TEXT(M620,"0"),Punten!$A$1:$E$37,5,FALSE)</f>
        <v>0</v>
      </c>
      <c r="T620">
        <f>VLOOKUP("H"&amp;TEXT(L620,"0"),Punten!$A$1:$E$37,5,FALSE)</f>
        <v>0</v>
      </c>
      <c r="U620">
        <f>VLOOKUP("F"&amp;TEXT(M620,"0"),Punten!$A$2:$E$158,5,FALSE)</f>
        <v>0</v>
      </c>
      <c r="V620">
        <f>SUM(P620:U620)</f>
        <v>0</v>
      </c>
      <c r="W620" t="str">
        <f>N620&amp;A620</f>
        <v/>
      </c>
      <c r="X620">
        <f>IF(F619&lt;&gt;F620,1,X619+1)</f>
        <v>18</v>
      </c>
      <c r="Y620" t="e">
        <f>VLOOKUP(A620,Klasses!$A$2:$B$100,2,FALSE)</f>
        <v>#N/A</v>
      </c>
      <c r="Z620" t="s">
        <v>198</v>
      </c>
      <c r="AA620">
        <f>F620</f>
        <v>0</v>
      </c>
      <c r="AB620">
        <f>D620</f>
        <v>0</v>
      </c>
    </row>
    <row r="621" spans="15:28" x14ac:dyDescent="0.25">
      <c r="O621">
        <f>COUNTIF($W$2:$W$5,W621)</f>
        <v>0</v>
      </c>
      <c r="P621">
        <f>VLOOKUP("M"&amp;TEXT(G621,"0"),Punten!$A$1:$E$37,5,FALSE)</f>
        <v>0</v>
      </c>
      <c r="Q621">
        <f>VLOOKUP("M"&amp;TEXT(H621,"0"),Punten!$A$1:$E$37,5,FALSE)</f>
        <v>0</v>
      </c>
      <c r="R621">
        <f>VLOOKUP("M"&amp;TEXT(I621,"0"),Punten!$A$1:$E$37,5,FALSE)</f>
        <v>0</v>
      </c>
      <c r="S621">
        <f>VLOOKUP("K"&amp;TEXT(M621,"0"),Punten!$A$1:$E$37,5,FALSE)</f>
        <v>0</v>
      </c>
      <c r="T621">
        <f>VLOOKUP("H"&amp;TEXT(L621,"0"),Punten!$A$1:$E$37,5,FALSE)</f>
        <v>0</v>
      </c>
      <c r="U621">
        <f>VLOOKUP("F"&amp;TEXT(M621,"0"),Punten!$A$2:$E$158,5,FALSE)</f>
        <v>0</v>
      </c>
      <c r="V621">
        <f>SUM(P621:U621)</f>
        <v>0</v>
      </c>
      <c r="W621" t="str">
        <f>N621&amp;A621</f>
        <v/>
      </c>
      <c r="X621">
        <f>IF(F620&lt;&gt;F621,1,X620+1)</f>
        <v>19</v>
      </c>
      <c r="Y621" t="e">
        <f>VLOOKUP(A621,Klasses!$A$2:$B$100,2,FALSE)</f>
        <v>#N/A</v>
      </c>
      <c r="Z621" t="s">
        <v>198</v>
      </c>
      <c r="AA621">
        <f>F621</f>
        <v>0</v>
      </c>
      <c r="AB621">
        <f>D621</f>
        <v>0</v>
      </c>
    </row>
    <row r="622" spans="15:28" x14ac:dyDescent="0.25">
      <c r="O622">
        <f>COUNTIF($W$2:$W$5,W622)</f>
        <v>0</v>
      </c>
      <c r="P622">
        <f>VLOOKUP("M"&amp;TEXT(G622,"0"),Punten!$A$1:$E$37,5,FALSE)</f>
        <v>0</v>
      </c>
      <c r="Q622">
        <f>VLOOKUP("M"&amp;TEXT(H622,"0"),Punten!$A$1:$E$37,5,FALSE)</f>
        <v>0</v>
      </c>
      <c r="R622">
        <f>VLOOKUP("M"&amp;TEXT(I622,"0"),Punten!$A$1:$E$37,5,FALSE)</f>
        <v>0</v>
      </c>
      <c r="S622">
        <f>VLOOKUP("K"&amp;TEXT(M622,"0"),Punten!$A$1:$E$37,5,FALSE)</f>
        <v>0</v>
      </c>
      <c r="T622">
        <f>VLOOKUP("H"&amp;TEXT(L622,"0"),Punten!$A$1:$E$37,5,FALSE)</f>
        <v>0</v>
      </c>
      <c r="U622">
        <f>VLOOKUP("F"&amp;TEXT(M622,"0"),Punten!$A$2:$E$158,5,FALSE)</f>
        <v>0</v>
      </c>
      <c r="V622">
        <f>SUM(P622:U622)</f>
        <v>0</v>
      </c>
      <c r="W622" t="str">
        <f>N622&amp;A622</f>
        <v/>
      </c>
      <c r="X622">
        <f>IF(F621&lt;&gt;F622,1,X621+1)</f>
        <v>20</v>
      </c>
      <c r="Y622" t="e">
        <f>VLOOKUP(A622,Klasses!$A$2:$B$100,2,FALSE)</f>
        <v>#N/A</v>
      </c>
      <c r="Z622" t="s">
        <v>198</v>
      </c>
      <c r="AA622">
        <f>F622</f>
        <v>0</v>
      </c>
      <c r="AB622">
        <f>D622</f>
        <v>0</v>
      </c>
    </row>
    <row r="623" spans="15:28" x14ac:dyDescent="0.25">
      <c r="O623">
        <f>COUNTIF($W$2:$W$5,W623)</f>
        <v>0</v>
      </c>
      <c r="P623">
        <f>VLOOKUP("M"&amp;TEXT(G623,"0"),Punten!$A$1:$E$37,5,FALSE)</f>
        <v>0</v>
      </c>
      <c r="Q623">
        <f>VLOOKUP("M"&amp;TEXT(H623,"0"),Punten!$A$1:$E$37,5,FALSE)</f>
        <v>0</v>
      </c>
      <c r="R623">
        <f>VLOOKUP("M"&amp;TEXT(I623,"0"),Punten!$A$1:$E$37,5,FALSE)</f>
        <v>0</v>
      </c>
      <c r="S623">
        <f>VLOOKUP("K"&amp;TEXT(M623,"0"),Punten!$A$1:$E$37,5,FALSE)</f>
        <v>0</v>
      </c>
      <c r="T623">
        <f>VLOOKUP("H"&amp;TEXT(L623,"0"),Punten!$A$1:$E$37,5,FALSE)</f>
        <v>0</v>
      </c>
      <c r="U623">
        <f>VLOOKUP("F"&amp;TEXT(M623,"0"),Punten!$A$2:$E$158,5,FALSE)</f>
        <v>0</v>
      </c>
      <c r="V623">
        <f>SUM(P623:U623)</f>
        <v>0</v>
      </c>
      <c r="W623" t="str">
        <f>N623&amp;A623</f>
        <v/>
      </c>
      <c r="X623">
        <f>IF(F622&lt;&gt;F623,1,X622+1)</f>
        <v>21</v>
      </c>
      <c r="Y623" t="e">
        <f>VLOOKUP(A623,Klasses!$A$2:$B$100,2,FALSE)</f>
        <v>#N/A</v>
      </c>
      <c r="Z623" t="s">
        <v>198</v>
      </c>
      <c r="AA623">
        <f>F623</f>
        <v>0</v>
      </c>
      <c r="AB623">
        <f>D623</f>
        <v>0</v>
      </c>
    </row>
    <row r="624" spans="15:28" x14ac:dyDescent="0.25">
      <c r="O624">
        <f>COUNTIF($W$2:$W$5,W624)</f>
        <v>0</v>
      </c>
      <c r="P624">
        <f>VLOOKUP("M"&amp;TEXT(G624,"0"),Punten!$A$1:$E$37,5,FALSE)</f>
        <v>0</v>
      </c>
      <c r="Q624">
        <f>VLOOKUP("M"&amp;TEXT(H624,"0"),Punten!$A$1:$E$37,5,FALSE)</f>
        <v>0</v>
      </c>
      <c r="R624">
        <f>VLOOKUP("M"&amp;TEXT(I624,"0"),Punten!$A$1:$E$37,5,FALSE)</f>
        <v>0</v>
      </c>
      <c r="S624">
        <f>VLOOKUP("K"&amp;TEXT(M624,"0"),Punten!$A$1:$E$37,5,FALSE)</f>
        <v>0</v>
      </c>
      <c r="T624">
        <f>VLOOKUP("H"&amp;TEXT(L624,"0"),Punten!$A$1:$E$37,5,FALSE)</f>
        <v>0</v>
      </c>
      <c r="U624">
        <f>VLOOKUP("F"&amp;TEXT(M624,"0"),Punten!$A$2:$E$158,5,FALSE)</f>
        <v>0</v>
      </c>
      <c r="V624">
        <f>SUM(P624:U624)</f>
        <v>0</v>
      </c>
      <c r="W624" t="str">
        <f>N624&amp;A624</f>
        <v/>
      </c>
      <c r="X624">
        <f>IF(F623&lt;&gt;F624,1,X623+1)</f>
        <v>22</v>
      </c>
      <c r="Y624" t="e">
        <f>VLOOKUP(A624,Klasses!$A$2:$B$100,2,FALSE)</f>
        <v>#N/A</v>
      </c>
      <c r="Z624" t="s">
        <v>198</v>
      </c>
      <c r="AA624">
        <f>F624</f>
        <v>0</v>
      </c>
      <c r="AB624">
        <f>D624</f>
        <v>0</v>
      </c>
    </row>
    <row r="625" spans="15:28" x14ac:dyDescent="0.25">
      <c r="O625">
        <f>COUNTIF($W$2:$W$5,W625)</f>
        <v>0</v>
      </c>
      <c r="P625">
        <f>VLOOKUP("M"&amp;TEXT(G625,"0"),Punten!$A$1:$E$37,5,FALSE)</f>
        <v>0</v>
      </c>
      <c r="Q625">
        <f>VLOOKUP("M"&amp;TEXT(H625,"0"),Punten!$A$1:$E$37,5,FALSE)</f>
        <v>0</v>
      </c>
      <c r="R625">
        <f>VLOOKUP("M"&amp;TEXT(I625,"0"),Punten!$A$1:$E$37,5,FALSE)</f>
        <v>0</v>
      </c>
      <c r="S625">
        <f>VLOOKUP("K"&amp;TEXT(M625,"0"),Punten!$A$1:$E$37,5,FALSE)</f>
        <v>0</v>
      </c>
      <c r="T625">
        <f>VLOOKUP("H"&amp;TEXT(L625,"0"),Punten!$A$1:$E$37,5,FALSE)</f>
        <v>0</v>
      </c>
      <c r="U625">
        <f>VLOOKUP("F"&amp;TEXT(M625,"0"),Punten!$A$2:$E$158,5,FALSE)</f>
        <v>0</v>
      </c>
      <c r="V625">
        <f>SUM(P625:U625)</f>
        <v>0</v>
      </c>
      <c r="W625" t="str">
        <f>N625&amp;A625</f>
        <v/>
      </c>
      <c r="X625">
        <f>IF(F624&lt;&gt;F625,1,X624+1)</f>
        <v>23</v>
      </c>
      <c r="Y625" t="e">
        <f>VLOOKUP(A625,Klasses!$A$2:$B$100,2,FALSE)</f>
        <v>#N/A</v>
      </c>
      <c r="Z625" t="s">
        <v>198</v>
      </c>
      <c r="AA625">
        <f>F625</f>
        <v>0</v>
      </c>
      <c r="AB625">
        <f>D625</f>
        <v>0</v>
      </c>
    </row>
    <row r="626" spans="15:28" x14ac:dyDescent="0.25">
      <c r="O626">
        <f>COUNTIF($W$2:$W$5,W626)</f>
        <v>0</v>
      </c>
      <c r="P626">
        <f>VLOOKUP("M"&amp;TEXT(G626,"0"),Punten!$A$1:$E$37,5,FALSE)</f>
        <v>0</v>
      </c>
      <c r="Q626">
        <f>VLOOKUP("M"&amp;TEXT(H626,"0"),Punten!$A$1:$E$37,5,FALSE)</f>
        <v>0</v>
      </c>
      <c r="R626">
        <f>VLOOKUP("M"&amp;TEXT(I626,"0"),Punten!$A$1:$E$37,5,FALSE)</f>
        <v>0</v>
      </c>
      <c r="S626">
        <f>VLOOKUP("K"&amp;TEXT(M626,"0"),Punten!$A$1:$E$37,5,FALSE)</f>
        <v>0</v>
      </c>
      <c r="T626">
        <f>VLOOKUP("H"&amp;TEXT(L626,"0"),Punten!$A$1:$E$37,5,FALSE)</f>
        <v>0</v>
      </c>
      <c r="U626">
        <f>VLOOKUP("F"&amp;TEXT(M626,"0"),Punten!$A$2:$E$158,5,FALSE)</f>
        <v>0</v>
      </c>
      <c r="V626">
        <f>SUM(P626:U626)</f>
        <v>0</v>
      </c>
      <c r="W626" t="str">
        <f>N626&amp;A626</f>
        <v/>
      </c>
      <c r="X626">
        <f>IF(F625&lt;&gt;F626,1,X625+1)</f>
        <v>24</v>
      </c>
      <c r="Y626" t="e">
        <f>VLOOKUP(A626,Klasses!$A$2:$B$100,2,FALSE)</f>
        <v>#N/A</v>
      </c>
      <c r="Z626" t="s">
        <v>198</v>
      </c>
      <c r="AA626">
        <f>F626</f>
        <v>0</v>
      </c>
      <c r="AB626">
        <f>D626</f>
        <v>0</v>
      </c>
    </row>
    <row r="627" spans="15:28" x14ac:dyDescent="0.25">
      <c r="O627">
        <f>COUNTIF($W$2:$W$5,W627)</f>
        <v>0</v>
      </c>
      <c r="P627">
        <f>VLOOKUP("M"&amp;TEXT(G627,"0"),Punten!$A$1:$E$37,5,FALSE)</f>
        <v>0</v>
      </c>
      <c r="Q627">
        <f>VLOOKUP("M"&amp;TEXT(H627,"0"),Punten!$A$1:$E$37,5,FALSE)</f>
        <v>0</v>
      </c>
      <c r="R627">
        <f>VLOOKUP("M"&amp;TEXT(I627,"0"),Punten!$A$1:$E$37,5,FALSE)</f>
        <v>0</v>
      </c>
      <c r="S627">
        <f>VLOOKUP("K"&amp;TEXT(M627,"0"),Punten!$A$1:$E$37,5,FALSE)</f>
        <v>0</v>
      </c>
      <c r="T627">
        <f>VLOOKUP("H"&amp;TEXT(L627,"0"),Punten!$A$1:$E$37,5,FALSE)</f>
        <v>0</v>
      </c>
      <c r="U627">
        <f>VLOOKUP("F"&amp;TEXT(M627,"0"),Punten!$A$2:$E$158,5,FALSE)</f>
        <v>0</v>
      </c>
      <c r="V627">
        <f>SUM(P627:U627)</f>
        <v>0</v>
      </c>
      <c r="W627" t="str">
        <f>N627&amp;A627</f>
        <v/>
      </c>
      <c r="X627">
        <f>IF(F626&lt;&gt;F627,1,X626+1)</f>
        <v>25</v>
      </c>
      <c r="Y627" t="e">
        <f>VLOOKUP(A627,Klasses!$A$2:$B$100,2,FALSE)</f>
        <v>#N/A</v>
      </c>
      <c r="Z627" t="s">
        <v>198</v>
      </c>
      <c r="AA627">
        <f>F627</f>
        <v>0</v>
      </c>
      <c r="AB627">
        <f>D627</f>
        <v>0</v>
      </c>
    </row>
    <row r="628" spans="15:28" x14ac:dyDescent="0.25">
      <c r="O628">
        <f>COUNTIF($W$2:$W$5,W628)</f>
        <v>0</v>
      </c>
      <c r="P628">
        <f>VLOOKUP("M"&amp;TEXT(G628,"0"),Punten!$A$1:$E$37,5,FALSE)</f>
        <v>0</v>
      </c>
      <c r="Q628">
        <f>VLOOKUP("M"&amp;TEXT(H628,"0"),Punten!$A$1:$E$37,5,FALSE)</f>
        <v>0</v>
      </c>
      <c r="R628">
        <f>VLOOKUP("M"&amp;TEXT(I628,"0"),Punten!$A$1:$E$37,5,FALSE)</f>
        <v>0</v>
      </c>
      <c r="S628">
        <f>VLOOKUP("K"&amp;TEXT(M628,"0"),Punten!$A$1:$E$37,5,FALSE)</f>
        <v>0</v>
      </c>
      <c r="T628">
        <f>VLOOKUP("H"&amp;TEXT(L628,"0"),Punten!$A$1:$E$37,5,FALSE)</f>
        <v>0</v>
      </c>
      <c r="U628">
        <f>VLOOKUP("F"&amp;TEXT(M628,"0"),Punten!$A$2:$E$158,5,FALSE)</f>
        <v>0</v>
      </c>
      <c r="V628">
        <f>SUM(P628:U628)</f>
        <v>0</v>
      </c>
      <c r="W628" t="str">
        <f>N628&amp;A628</f>
        <v/>
      </c>
      <c r="X628">
        <f>IF(F627&lt;&gt;F628,1,X627+1)</f>
        <v>26</v>
      </c>
      <c r="Y628" t="e">
        <f>VLOOKUP(A628,Klasses!$A$2:$B$100,2,FALSE)</f>
        <v>#N/A</v>
      </c>
      <c r="Z628" t="s">
        <v>198</v>
      </c>
      <c r="AA628">
        <f>F628</f>
        <v>0</v>
      </c>
      <c r="AB628">
        <f>D628</f>
        <v>0</v>
      </c>
    </row>
    <row r="629" spans="15:28" x14ac:dyDescent="0.25">
      <c r="O629">
        <f>COUNTIF($W$2:$W$5,W629)</f>
        <v>0</v>
      </c>
      <c r="P629">
        <f>VLOOKUP("M"&amp;TEXT(G629,"0"),Punten!$A$1:$E$37,5,FALSE)</f>
        <v>0</v>
      </c>
      <c r="Q629">
        <f>VLOOKUP("M"&amp;TEXT(H629,"0"),Punten!$A$1:$E$37,5,FALSE)</f>
        <v>0</v>
      </c>
      <c r="R629">
        <f>VLOOKUP("M"&amp;TEXT(I629,"0"),Punten!$A$1:$E$37,5,FALSE)</f>
        <v>0</v>
      </c>
      <c r="S629">
        <f>VLOOKUP("K"&amp;TEXT(M629,"0"),Punten!$A$1:$E$37,5,FALSE)</f>
        <v>0</v>
      </c>
      <c r="T629">
        <f>VLOOKUP("H"&amp;TEXT(L629,"0"),Punten!$A$1:$E$37,5,FALSE)</f>
        <v>0</v>
      </c>
      <c r="U629">
        <f>VLOOKUP("F"&amp;TEXT(M629,"0"),Punten!$A$2:$E$158,5,FALSE)</f>
        <v>0</v>
      </c>
      <c r="V629">
        <f>SUM(P629:U629)</f>
        <v>0</v>
      </c>
      <c r="W629" t="str">
        <f>N629&amp;A629</f>
        <v/>
      </c>
      <c r="X629">
        <f>IF(F628&lt;&gt;F629,1,X628+1)</f>
        <v>27</v>
      </c>
      <c r="Y629" t="e">
        <f>VLOOKUP(A629,Klasses!$A$2:$B$100,2,FALSE)</f>
        <v>#N/A</v>
      </c>
      <c r="Z629" t="s">
        <v>198</v>
      </c>
      <c r="AA629">
        <f>F629</f>
        <v>0</v>
      </c>
      <c r="AB629">
        <f>D629</f>
        <v>0</v>
      </c>
    </row>
    <row r="630" spans="15:28" x14ac:dyDescent="0.25">
      <c r="O630">
        <f>COUNTIF($W$2:$W$5,W630)</f>
        <v>0</v>
      </c>
      <c r="P630">
        <f>VLOOKUP("M"&amp;TEXT(G630,"0"),Punten!$A$1:$E$37,5,FALSE)</f>
        <v>0</v>
      </c>
      <c r="Q630">
        <f>VLOOKUP("M"&amp;TEXT(H630,"0"),Punten!$A$1:$E$37,5,FALSE)</f>
        <v>0</v>
      </c>
      <c r="R630">
        <f>VLOOKUP("M"&amp;TEXT(I630,"0"),Punten!$A$1:$E$37,5,FALSE)</f>
        <v>0</v>
      </c>
      <c r="S630">
        <f>VLOOKUP("K"&amp;TEXT(M630,"0"),Punten!$A$1:$E$37,5,FALSE)</f>
        <v>0</v>
      </c>
      <c r="T630">
        <f>VLOOKUP("H"&amp;TEXT(L630,"0"),Punten!$A$1:$E$37,5,FALSE)</f>
        <v>0</v>
      </c>
      <c r="U630">
        <f>VLOOKUP("F"&amp;TEXT(M630,"0"),Punten!$A$2:$E$158,5,FALSE)</f>
        <v>0</v>
      </c>
      <c r="V630">
        <f>SUM(P630:U630)</f>
        <v>0</v>
      </c>
      <c r="W630" t="str">
        <f>N630&amp;A630</f>
        <v/>
      </c>
      <c r="X630">
        <f>IF(F629&lt;&gt;F630,1,X629+1)</f>
        <v>28</v>
      </c>
      <c r="Y630" t="e">
        <f>VLOOKUP(A630,Klasses!$A$2:$B$100,2,FALSE)</f>
        <v>#N/A</v>
      </c>
      <c r="Z630" t="s">
        <v>198</v>
      </c>
      <c r="AA630">
        <f>F630</f>
        <v>0</v>
      </c>
      <c r="AB630">
        <f>D630</f>
        <v>0</v>
      </c>
    </row>
    <row r="631" spans="15:28" x14ac:dyDescent="0.25">
      <c r="O631">
        <f>COUNTIF($W$2:$W$5,W631)</f>
        <v>0</v>
      </c>
      <c r="P631">
        <f>VLOOKUP("M"&amp;TEXT(G631,"0"),Punten!$A$1:$E$37,5,FALSE)</f>
        <v>0</v>
      </c>
      <c r="Q631">
        <f>VLOOKUP("M"&amp;TEXT(H631,"0"),Punten!$A$1:$E$37,5,FALSE)</f>
        <v>0</v>
      </c>
      <c r="R631">
        <f>VLOOKUP("M"&amp;TEXT(I631,"0"),Punten!$A$1:$E$37,5,FALSE)</f>
        <v>0</v>
      </c>
      <c r="S631">
        <f>VLOOKUP("K"&amp;TEXT(M631,"0"),Punten!$A$1:$E$37,5,FALSE)</f>
        <v>0</v>
      </c>
      <c r="T631">
        <f>VLOOKUP("H"&amp;TEXT(L631,"0"),Punten!$A$1:$E$37,5,FALSE)</f>
        <v>0</v>
      </c>
      <c r="U631">
        <f>VLOOKUP("F"&amp;TEXT(M631,"0"),Punten!$A$2:$E$158,5,FALSE)</f>
        <v>0</v>
      </c>
      <c r="V631">
        <f>SUM(P631:U631)</f>
        <v>0</v>
      </c>
      <c r="W631" t="str">
        <f>N631&amp;A631</f>
        <v/>
      </c>
      <c r="X631">
        <f>IF(F630&lt;&gt;F631,1,X630+1)</f>
        <v>29</v>
      </c>
      <c r="Y631" t="e">
        <f>VLOOKUP(A631,Klasses!$A$2:$B$100,2,FALSE)</f>
        <v>#N/A</v>
      </c>
      <c r="Z631" t="s">
        <v>198</v>
      </c>
      <c r="AA631">
        <f>F631</f>
        <v>0</v>
      </c>
      <c r="AB631">
        <f>D631</f>
        <v>0</v>
      </c>
    </row>
    <row r="632" spans="15:28" x14ac:dyDescent="0.25">
      <c r="O632">
        <f>COUNTIF($W$2:$W$5,W632)</f>
        <v>0</v>
      </c>
      <c r="P632">
        <f>VLOOKUP("M"&amp;TEXT(G632,"0"),Punten!$A$1:$E$37,5,FALSE)</f>
        <v>0</v>
      </c>
      <c r="Q632">
        <f>VLOOKUP("M"&amp;TEXT(H632,"0"),Punten!$A$1:$E$37,5,FALSE)</f>
        <v>0</v>
      </c>
      <c r="R632">
        <f>VLOOKUP("M"&amp;TEXT(I632,"0"),Punten!$A$1:$E$37,5,FALSE)</f>
        <v>0</v>
      </c>
      <c r="S632">
        <f>VLOOKUP("K"&amp;TEXT(M632,"0"),Punten!$A$1:$E$37,5,FALSE)</f>
        <v>0</v>
      </c>
      <c r="T632">
        <f>VLOOKUP("H"&amp;TEXT(L632,"0"),Punten!$A$1:$E$37,5,FALSE)</f>
        <v>0</v>
      </c>
      <c r="U632">
        <f>VLOOKUP("F"&amp;TEXT(M632,"0"),Punten!$A$2:$E$158,5,FALSE)</f>
        <v>0</v>
      </c>
      <c r="V632">
        <f>SUM(P632:U632)</f>
        <v>0</v>
      </c>
      <c r="W632" t="str">
        <f>N632&amp;A632</f>
        <v/>
      </c>
      <c r="X632">
        <f>IF(F631&lt;&gt;F632,1,X631+1)</f>
        <v>30</v>
      </c>
      <c r="Y632" t="e">
        <f>VLOOKUP(A632,Klasses!$A$2:$B$100,2,FALSE)</f>
        <v>#N/A</v>
      </c>
      <c r="Z632" t="s">
        <v>198</v>
      </c>
      <c r="AA632">
        <f>F632</f>
        <v>0</v>
      </c>
      <c r="AB632">
        <f>D632</f>
        <v>0</v>
      </c>
    </row>
    <row r="633" spans="15:28" x14ac:dyDescent="0.25">
      <c r="O633">
        <f>COUNTIF($W$2:$W$5,W633)</f>
        <v>0</v>
      </c>
      <c r="P633">
        <f>VLOOKUP("M"&amp;TEXT(G633,"0"),Punten!$A$1:$E$37,5,FALSE)</f>
        <v>0</v>
      </c>
      <c r="Q633">
        <f>VLOOKUP("M"&amp;TEXT(H633,"0"),Punten!$A$1:$E$37,5,FALSE)</f>
        <v>0</v>
      </c>
      <c r="R633">
        <f>VLOOKUP("M"&amp;TEXT(I633,"0"),Punten!$A$1:$E$37,5,FALSE)</f>
        <v>0</v>
      </c>
      <c r="S633">
        <f>VLOOKUP("K"&amp;TEXT(M633,"0"),Punten!$A$1:$E$37,5,FALSE)</f>
        <v>0</v>
      </c>
      <c r="T633">
        <f>VLOOKUP("H"&amp;TEXT(L633,"0"),Punten!$A$1:$E$37,5,FALSE)</f>
        <v>0</v>
      </c>
      <c r="U633">
        <f>VLOOKUP("F"&amp;TEXT(M633,"0"),Punten!$A$2:$E$158,5,FALSE)</f>
        <v>0</v>
      </c>
      <c r="V633">
        <f>SUM(P633:U633)</f>
        <v>0</v>
      </c>
      <c r="W633" t="str">
        <f>N633&amp;A633</f>
        <v/>
      </c>
      <c r="X633">
        <f>IF(F632&lt;&gt;F633,1,X632+1)</f>
        <v>31</v>
      </c>
      <c r="Y633" t="e">
        <f>VLOOKUP(A633,Klasses!$A$2:$B$100,2,FALSE)</f>
        <v>#N/A</v>
      </c>
      <c r="Z633" t="s">
        <v>198</v>
      </c>
      <c r="AA633">
        <f>F633</f>
        <v>0</v>
      </c>
      <c r="AB633">
        <f>D633</f>
        <v>0</v>
      </c>
    </row>
    <row r="634" spans="15:28" x14ac:dyDescent="0.25">
      <c r="O634">
        <f>COUNTIF($W$2:$W$5,W634)</f>
        <v>0</v>
      </c>
      <c r="P634">
        <f>VLOOKUP("M"&amp;TEXT(G634,"0"),Punten!$A$1:$E$37,5,FALSE)</f>
        <v>0</v>
      </c>
      <c r="Q634">
        <f>VLOOKUP("M"&amp;TEXT(H634,"0"),Punten!$A$1:$E$37,5,FALSE)</f>
        <v>0</v>
      </c>
      <c r="R634">
        <f>VLOOKUP("M"&amp;TEXT(I634,"0"),Punten!$A$1:$E$37,5,FALSE)</f>
        <v>0</v>
      </c>
      <c r="S634">
        <f>VLOOKUP("K"&amp;TEXT(M634,"0"),Punten!$A$1:$E$37,5,FALSE)</f>
        <v>0</v>
      </c>
      <c r="T634">
        <f>VLOOKUP("H"&amp;TEXT(L634,"0"),Punten!$A$1:$E$37,5,FALSE)</f>
        <v>0</v>
      </c>
      <c r="U634">
        <f>VLOOKUP("F"&amp;TEXT(M634,"0"),Punten!$A$2:$E$158,5,FALSE)</f>
        <v>0</v>
      </c>
      <c r="V634">
        <f>SUM(P634:U634)</f>
        <v>0</v>
      </c>
      <c r="W634" t="str">
        <f>N634&amp;A634</f>
        <v/>
      </c>
      <c r="X634">
        <f>IF(F633&lt;&gt;F634,1,X633+1)</f>
        <v>32</v>
      </c>
      <c r="Y634" t="e">
        <f>VLOOKUP(A634,Klasses!$A$2:$B$100,2,FALSE)</f>
        <v>#N/A</v>
      </c>
      <c r="Z634" t="s">
        <v>198</v>
      </c>
      <c r="AA634">
        <f>F634</f>
        <v>0</v>
      </c>
      <c r="AB634">
        <f>D634</f>
        <v>0</v>
      </c>
    </row>
    <row r="635" spans="15:28" x14ac:dyDescent="0.25">
      <c r="O635">
        <f>COUNTIF($W$2:$W$5,W635)</f>
        <v>0</v>
      </c>
      <c r="P635">
        <f>VLOOKUP("M"&amp;TEXT(G635,"0"),Punten!$A$1:$E$37,5,FALSE)</f>
        <v>0</v>
      </c>
      <c r="Q635">
        <f>VLOOKUP("M"&amp;TEXT(H635,"0"),Punten!$A$1:$E$37,5,FALSE)</f>
        <v>0</v>
      </c>
      <c r="R635">
        <f>VLOOKUP("M"&amp;TEXT(I635,"0"),Punten!$A$1:$E$37,5,FALSE)</f>
        <v>0</v>
      </c>
      <c r="S635">
        <f>VLOOKUP("K"&amp;TEXT(M635,"0"),Punten!$A$1:$E$37,5,FALSE)</f>
        <v>0</v>
      </c>
      <c r="T635">
        <f>VLOOKUP("H"&amp;TEXT(L635,"0"),Punten!$A$1:$E$37,5,FALSE)</f>
        <v>0</v>
      </c>
      <c r="U635">
        <f>VLOOKUP("F"&amp;TEXT(M635,"0"),Punten!$A$2:$E$158,5,FALSE)</f>
        <v>0</v>
      </c>
      <c r="V635">
        <f>SUM(P635:U635)</f>
        <v>0</v>
      </c>
      <c r="W635" t="str">
        <f>N635&amp;A635</f>
        <v/>
      </c>
      <c r="X635">
        <f>IF(F634&lt;&gt;F635,1,X634+1)</f>
        <v>33</v>
      </c>
      <c r="Y635" t="e">
        <f>VLOOKUP(A635,Klasses!$A$2:$B$100,2,FALSE)</f>
        <v>#N/A</v>
      </c>
      <c r="Z635" t="s">
        <v>198</v>
      </c>
      <c r="AA635">
        <f>F635</f>
        <v>0</v>
      </c>
      <c r="AB635">
        <f>D635</f>
        <v>0</v>
      </c>
    </row>
    <row r="636" spans="15:28" x14ac:dyDescent="0.25">
      <c r="O636">
        <f>COUNTIF($W$2:$W$5,W636)</f>
        <v>0</v>
      </c>
      <c r="P636">
        <f>VLOOKUP("M"&amp;TEXT(G636,"0"),Punten!$A$1:$E$37,5,FALSE)</f>
        <v>0</v>
      </c>
      <c r="Q636">
        <f>VLOOKUP("M"&amp;TEXT(H636,"0"),Punten!$A$1:$E$37,5,FALSE)</f>
        <v>0</v>
      </c>
      <c r="R636">
        <f>VLOOKUP("M"&amp;TEXT(I636,"0"),Punten!$A$1:$E$37,5,FALSE)</f>
        <v>0</v>
      </c>
      <c r="S636">
        <f>VLOOKUP("K"&amp;TEXT(M636,"0"),Punten!$A$1:$E$37,5,FALSE)</f>
        <v>0</v>
      </c>
      <c r="T636">
        <f>VLOOKUP("H"&amp;TEXT(L636,"0"),Punten!$A$1:$E$37,5,FALSE)</f>
        <v>0</v>
      </c>
      <c r="U636">
        <f>VLOOKUP("F"&amp;TEXT(M636,"0"),Punten!$A$2:$E$158,5,FALSE)</f>
        <v>0</v>
      </c>
      <c r="V636">
        <f>SUM(P636:U636)</f>
        <v>0</v>
      </c>
      <c r="W636" t="str">
        <f>N636&amp;A636</f>
        <v/>
      </c>
      <c r="X636">
        <f>IF(F635&lt;&gt;F636,1,X635+1)</f>
        <v>34</v>
      </c>
      <c r="Y636" t="e">
        <f>VLOOKUP(A636,Klasses!$A$2:$B$100,2,FALSE)</f>
        <v>#N/A</v>
      </c>
      <c r="Z636" t="s">
        <v>198</v>
      </c>
      <c r="AA636">
        <f>F636</f>
        <v>0</v>
      </c>
      <c r="AB636">
        <f>D636</f>
        <v>0</v>
      </c>
    </row>
    <row r="637" spans="15:28" x14ac:dyDescent="0.25">
      <c r="O637">
        <f>COUNTIF($W$2:$W$5,W637)</f>
        <v>0</v>
      </c>
      <c r="P637">
        <f>VLOOKUP("M"&amp;TEXT(G637,"0"),Punten!$A$1:$E$37,5,FALSE)</f>
        <v>0</v>
      </c>
      <c r="Q637">
        <f>VLOOKUP("M"&amp;TEXT(H637,"0"),Punten!$A$1:$E$37,5,FALSE)</f>
        <v>0</v>
      </c>
      <c r="R637">
        <f>VLOOKUP("M"&amp;TEXT(I637,"0"),Punten!$A$1:$E$37,5,FALSE)</f>
        <v>0</v>
      </c>
      <c r="S637">
        <f>VLOOKUP("K"&amp;TEXT(M637,"0"),Punten!$A$1:$E$37,5,FALSE)</f>
        <v>0</v>
      </c>
      <c r="T637">
        <f>VLOOKUP("H"&amp;TEXT(L637,"0"),Punten!$A$1:$E$37,5,FALSE)</f>
        <v>0</v>
      </c>
      <c r="U637">
        <f>VLOOKUP("F"&amp;TEXT(M637,"0"),Punten!$A$2:$E$158,5,FALSE)</f>
        <v>0</v>
      </c>
      <c r="V637">
        <f>SUM(P637:U637)</f>
        <v>0</v>
      </c>
      <c r="W637" t="str">
        <f>N637&amp;A637</f>
        <v/>
      </c>
      <c r="X637">
        <f>IF(F636&lt;&gt;F637,1,X636+1)</f>
        <v>35</v>
      </c>
      <c r="Y637" t="e">
        <f>VLOOKUP(A637,Klasses!$A$2:$B$100,2,FALSE)</f>
        <v>#N/A</v>
      </c>
      <c r="Z637" t="s">
        <v>198</v>
      </c>
      <c r="AA637">
        <f>F637</f>
        <v>0</v>
      </c>
      <c r="AB637">
        <f>D637</f>
        <v>0</v>
      </c>
    </row>
    <row r="638" spans="15:28" x14ac:dyDescent="0.25">
      <c r="O638">
        <f>COUNTIF($W$2:$W$5,W638)</f>
        <v>0</v>
      </c>
      <c r="P638">
        <f>VLOOKUP("M"&amp;TEXT(G638,"0"),Punten!$A$1:$E$37,5,FALSE)</f>
        <v>0</v>
      </c>
      <c r="Q638">
        <f>VLOOKUP("M"&amp;TEXT(H638,"0"),Punten!$A$1:$E$37,5,FALSE)</f>
        <v>0</v>
      </c>
      <c r="R638">
        <f>VLOOKUP("M"&amp;TEXT(I638,"0"),Punten!$A$1:$E$37,5,FALSE)</f>
        <v>0</v>
      </c>
      <c r="S638">
        <f>VLOOKUP("K"&amp;TEXT(M638,"0"),Punten!$A$1:$E$37,5,FALSE)</f>
        <v>0</v>
      </c>
      <c r="T638">
        <f>VLOOKUP("H"&amp;TEXT(L638,"0"),Punten!$A$1:$E$37,5,FALSE)</f>
        <v>0</v>
      </c>
      <c r="U638">
        <f>VLOOKUP("F"&amp;TEXT(M638,"0"),Punten!$A$2:$E$158,5,FALSE)</f>
        <v>0</v>
      </c>
      <c r="V638">
        <f>SUM(P638:U638)</f>
        <v>0</v>
      </c>
      <c r="W638" t="str">
        <f>N638&amp;A638</f>
        <v/>
      </c>
      <c r="X638">
        <f>IF(F637&lt;&gt;F638,1,X637+1)</f>
        <v>36</v>
      </c>
      <c r="Y638" t="e">
        <f>VLOOKUP(A638,Klasses!$A$2:$B$100,2,FALSE)</f>
        <v>#N/A</v>
      </c>
      <c r="Z638" t="s">
        <v>198</v>
      </c>
      <c r="AA638">
        <f>F638</f>
        <v>0</v>
      </c>
      <c r="AB638">
        <f>D638</f>
        <v>0</v>
      </c>
    </row>
    <row r="639" spans="15:28" x14ac:dyDescent="0.25">
      <c r="O639">
        <f>COUNTIF($W$2:$W$5,W639)</f>
        <v>0</v>
      </c>
      <c r="P639">
        <f>VLOOKUP("M"&amp;TEXT(G639,"0"),Punten!$A$1:$E$37,5,FALSE)</f>
        <v>0</v>
      </c>
      <c r="Q639">
        <f>VLOOKUP("M"&amp;TEXT(H639,"0"),Punten!$A$1:$E$37,5,FALSE)</f>
        <v>0</v>
      </c>
      <c r="R639">
        <f>VLOOKUP("M"&amp;TEXT(I639,"0"),Punten!$A$1:$E$37,5,FALSE)</f>
        <v>0</v>
      </c>
      <c r="S639">
        <f>VLOOKUP("K"&amp;TEXT(M639,"0"),Punten!$A$1:$E$37,5,FALSE)</f>
        <v>0</v>
      </c>
      <c r="T639">
        <f>VLOOKUP("H"&amp;TEXT(L639,"0"),Punten!$A$1:$E$37,5,FALSE)</f>
        <v>0</v>
      </c>
      <c r="U639">
        <f>VLOOKUP("F"&amp;TEXT(M639,"0"),Punten!$A$2:$E$158,5,FALSE)</f>
        <v>0</v>
      </c>
      <c r="V639">
        <f>SUM(P639:U639)</f>
        <v>0</v>
      </c>
      <c r="W639" t="str">
        <f>N639&amp;A639</f>
        <v/>
      </c>
      <c r="X639">
        <f>IF(F638&lt;&gt;F639,1,X638+1)</f>
        <v>37</v>
      </c>
      <c r="Y639" t="e">
        <f>VLOOKUP(A639,Klasses!$A$2:$B$100,2,FALSE)</f>
        <v>#N/A</v>
      </c>
      <c r="Z639" t="s">
        <v>198</v>
      </c>
      <c r="AA639">
        <f>F639</f>
        <v>0</v>
      </c>
      <c r="AB639">
        <f>D639</f>
        <v>0</v>
      </c>
    </row>
    <row r="640" spans="15:28" x14ac:dyDescent="0.25">
      <c r="O640">
        <f>COUNTIF($W$2:$W$5,W640)</f>
        <v>0</v>
      </c>
      <c r="P640">
        <f>VLOOKUP("M"&amp;TEXT(G640,"0"),Punten!$A$1:$E$37,5,FALSE)</f>
        <v>0</v>
      </c>
      <c r="Q640">
        <f>VLOOKUP("M"&amp;TEXT(H640,"0"),Punten!$A$1:$E$37,5,FALSE)</f>
        <v>0</v>
      </c>
      <c r="R640">
        <f>VLOOKUP("M"&amp;TEXT(I640,"0"),Punten!$A$1:$E$37,5,FALSE)</f>
        <v>0</v>
      </c>
      <c r="S640">
        <f>VLOOKUP("K"&amp;TEXT(M640,"0"),Punten!$A$1:$E$37,5,FALSE)</f>
        <v>0</v>
      </c>
      <c r="T640">
        <f>VLOOKUP("H"&amp;TEXT(L640,"0"),Punten!$A$1:$E$37,5,FALSE)</f>
        <v>0</v>
      </c>
      <c r="U640">
        <f>VLOOKUP("F"&amp;TEXT(M640,"0"),Punten!$A$2:$E$158,5,FALSE)</f>
        <v>0</v>
      </c>
      <c r="V640">
        <f>SUM(P640:U640)</f>
        <v>0</v>
      </c>
      <c r="W640" t="str">
        <f>N640&amp;A640</f>
        <v/>
      </c>
      <c r="X640">
        <f>IF(F639&lt;&gt;F640,1,X639+1)</f>
        <v>38</v>
      </c>
      <c r="Y640" t="e">
        <f>VLOOKUP(A640,Klasses!$A$2:$B$100,2,FALSE)</f>
        <v>#N/A</v>
      </c>
      <c r="Z640" t="s">
        <v>198</v>
      </c>
      <c r="AA640">
        <f>F640</f>
        <v>0</v>
      </c>
      <c r="AB640">
        <f>D640</f>
        <v>0</v>
      </c>
    </row>
    <row r="641" spans="15:28" x14ac:dyDescent="0.25">
      <c r="O641">
        <f>COUNTIF($W$2:$W$5,W641)</f>
        <v>0</v>
      </c>
      <c r="P641">
        <f>VLOOKUP("M"&amp;TEXT(G641,"0"),Punten!$A$1:$E$37,5,FALSE)</f>
        <v>0</v>
      </c>
      <c r="Q641">
        <f>VLOOKUP("M"&amp;TEXT(H641,"0"),Punten!$A$1:$E$37,5,FALSE)</f>
        <v>0</v>
      </c>
      <c r="R641">
        <f>VLOOKUP("M"&amp;TEXT(I641,"0"),Punten!$A$1:$E$37,5,FALSE)</f>
        <v>0</v>
      </c>
      <c r="S641">
        <f>VLOOKUP("K"&amp;TEXT(M641,"0"),Punten!$A$1:$E$37,5,FALSE)</f>
        <v>0</v>
      </c>
      <c r="T641">
        <f>VLOOKUP("H"&amp;TEXT(L641,"0"),Punten!$A$1:$E$37,5,FALSE)</f>
        <v>0</v>
      </c>
      <c r="U641">
        <f>VLOOKUP("F"&amp;TEXT(M641,"0"),Punten!$A$2:$E$158,5,FALSE)</f>
        <v>0</v>
      </c>
      <c r="V641">
        <f>SUM(P641:U641)</f>
        <v>0</v>
      </c>
      <c r="W641" t="str">
        <f>N641&amp;A641</f>
        <v/>
      </c>
      <c r="X641">
        <f>IF(F640&lt;&gt;F641,1,X640+1)</f>
        <v>39</v>
      </c>
      <c r="Y641" t="e">
        <f>VLOOKUP(A641,Klasses!$A$2:$B$100,2,FALSE)</f>
        <v>#N/A</v>
      </c>
      <c r="Z641" t="s">
        <v>198</v>
      </c>
      <c r="AA641">
        <f>F641</f>
        <v>0</v>
      </c>
      <c r="AB641">
        <f>D641</f>
        <v>0</v>
      </c>
    </row>
    <row r="642" spans="15:28" x14ac:dyDescent="0.25">
      <c r="O642">
        <f>COUNTIF($W$2:$W$5,W642)</f>
        <v>0</v>
      </c>
      <c r="P642">
        <f>VLOOKUP("M"&amp;TEXT(G642,"0"),Punten!$A$1:$E$37,5,FALSE)</f>
        <v>0</v>
      </c>
      <c r="Q642">
        <f>VLOOKUP("M"&amp;TEXT(H642,"0"),Punten!$A$1:$E$37,5,FALSE)</f>
        <v>0</v>
      </c>
      <c r="R642">
        <f>VLOOKUP("M"&amp;TEXT(I642,"0"),Punten!$A$1:$E$37,5,FALSE)</f>
        <v>0</v>
      </c>
      <c r="S642">
        <f>VLOOKUP("K"&amp;TEXT(M642,"0"),Punten!$A$1:$E$37,5,FALSE)</f>
        <v>0</v>
      </c>
      <c r="T642">
        <f>VLOOKUP("H"&amp;TEXT(L642,"0"),Punten!$A$1:$E$37,5,FALSE)</f>
        <v>0</v>
      </c>
      <c r="U642">
        <f>VLOOKUP("F"&amp;TEXT(M642,"0"),Punten!$A$2:$E$158,5,FALSE)</f>
        <v>0</v>
      </c>
      <c r="V642">
        <f>SUM(P642:U642)</f>
        <v>0</v>
      </c>
      <c r="W642" t="str">
        <f>N642&amp;A642</f>
        <v/>
      </c>
      <c r="X642">
        <f>IF(F641&lt;&gt;F642,1,X641+1)</f>
        <v>40</v>
      </c>
      <c r="Y642" t="e">
        <f>VLOOKUP(A642,Klasses!$A$2:$B$100,2,FALSE)</f>
        <v>#N/A</v>
      </c>
      <c r="Z642" t="s">
        <v>198</v>
      </c>
      <c r="AA642">
        <f>F642</f>
        <v>0</v>
      </c>
      <c r="AB642">
        <f>D642</f>
        <v>0</v>
      </c>
    </row>
    <row r="643" spans="15:28" x14ac:dyDescent="0.25">
      <c r="O643">
        <f>COUNTIF($W$2:$W$5,W643)</f>
        <v>0</v>
      </c>
      <c r="P643">
        <f>VLOOKUP("M"&amp;TEXT(G643,"0"),Punten!$A$1:$E$37,5,FALSE)</f>
        <v>0</v>
      </c>
      <c r="Q643">
        <f>VLOOKUP("M"&amp;TEXT(H643,"0"),Punten!$A$1:$E$37,5,FALSE)</f>
        <v>0</v>
      </c>
      <c r="R643">
        <f>VLOOKUP("M"&amp;TEXT(I643,"0"),Punten!$A$1:$E$37,5,FALSE)</f>
        <v>0</v>
      </c>
      <c r="S643">
        <f>VLOOKUP("K"&amp;TEXT(M643,"0"),Punten!$A$1:$E$37,5,FALSE)</f>
        <v>0</v>
      </c>
      <c r="T643">
        <f>VLOOKUP("H"&amp;TEXT(L643,"0"),Punten!$A$1:$E$37,5,FALSE)</f>
        <v>0</v>
      </c>
      <c r="U643">
        <f>VLOOKUP("F"&amp;TEXT(M643,"0"),Punten!$A$2:$E$158,5,FALSE)</f>
        <v>0</v>
      </c>
      <c r="V643">
        <f>SUM(P643:U643)</f>
        <v>0</v>
      </c>
      <c r="W643" t="str">
        <f>N643&amp;A643</f>
        <v/>
      </c>
      <c r="X643">
        <f>IF(F642&lt;&gt;F643,1,X642+1)</f>
        <v>41</v>
      </c>
      <c r="Y643" t="e">
        <f>VLOOKUP(A643,Klasses!$A$2:$B$100,2,FALSE)</f>
        <v>#N/A</v>
      </c>
      <c r="Z643" t="s">
        <v>198</v>
      </c>
      <c r="AA643">
        <f>F643</f>
        <v>0</v>
      </c>
      <c r="AB643">
        <f>D643</f>
        <v>0</v>
      </c>
    </row>
    <row r="644" spans="15:28" x14ac:dyDescent="0.25">
      <c r="O644">
        <f>COUNTIF($W$2:$W$5,W644)</f>
        <v>0</v>
      </c>
      <c r="P644">
        <f>VLOOKUP("M"&amp;TEXT(G644,"0"),Punten!$A$1:$E$37,5,FALSE)</f>
        <v>0</v>
      </c>
      <c r="Q644">
        <f>VLOOKUP("M"&amp;TEXT(H644,"0"),Punten!$A$1:$E$37,5,FALSE)</f>
        <v>0</v>
      </c>
      <c r="R644">
        <f>VLOOKUP("M"&amp;TEXT(I644,"0"),Punten!$A$1:$E$37,5,FALSE)</f>
        <v>0</v>
      </c>
      <c r="S644">
        <f>VLOOKUP("K"&amp;TEXT(M644,"0"),Punten!$A$1:$E$37,5,FALSE)</f>
        <v>0</v>
      </c>
      <c r="T644">
        <f>VLOOKUP("H"&amp;TEXT(L644,"0"),Punten!$A$1:$E$37,5,FALSE)</f>
        <v>0</v>
      </c>
      <c r="U644">
        <f>VLOOKUP("F"&amp;TEXT(M644,"0"),Punten!$A$2:$E$158,5,FALSE)</f>
        <v>0</v>
      </c>
      <c r="V644">
        <f>SUM(P644:U644)</f>
        <v>0</v>
      </c>
      <c r="W644" t="str">
        <f>N644&amp;A644</f>
        <v/>
      </c>
      <c r="X644">
        <f>IF(F643&lt;&gt;F644,1,X643+1)</f>
        <v>42</v>
      </c>
      <c r="Y644" t="e">
        <f>VLOOKUP(A644,Klasses!$A$2:$B$100,2,FALSE)</f>
        <v>#N/A</v>
      </c>
      <c r="Z644" t="s">
        <v>198</v>
      </c>
      <c r="AA644">
        <f>F644</f>
        <v>0</v>
      </c>
      <c r="AB644">
        <f>D644</f>
        <v>0</v>
      </c>
    </row>
    <row r="645" spans="15:28" x14ac:dyDescent="0.25">
      <c r="O645">
        <f>COUNTIF($W$2:$W$5,W645)</f>
        <v>0</v>
      </c>
      <c r="P645">
        <f>VLOOKUP("M"&amp;TEXT(G645,"0"),Punten!$A$1:$E$37,5,FALSE)</f>
        <v>0</v>
      </c>
      <c r="Q645">
        <f>VLOOKUP("M"&amp;TEXT(H645,"0"),Punten!$A$1:$E$37,5,FALSE)</f>
        <v>0</v>
      </c>
      <c r="R645">
        <f>VLOOKUP("M"&amp;TEXT(I645,"0"),Punten!$A$1:$E$37,5,FALSE)</f>
        <v>0</v>
      </c>
      <c r="S645">
        <f>VLOOKUP("K"&amp;TEXT(M645,"0"),Punten!$A$1:$E$37,5,FALSE)</f>
        <v>0</v>
      </c>
      <c r="T645">
        <f>VLOOKUP("H"&amp;TEXT(L645,"0"),Punten!$A$1:$E$37,5,FALSE)</f>
        <v>0</v>
      </c>
      <c r="U645">
        <f>VLOOKUP("F"&amp;TEXT(M645,"0"),Punten!$A$2:$E$158,5,FALSE)</f>
        <v>0</v>
      </c>
      <c r="V645">
        <f>SUM(P645:U645)</f>
        <v>0</v>
      </c>
      <c r="W645" t="str">
        <f>N645&amp;A645</f>
        <v/>
      </c>
      <c r="X645">
        <f>IF(F644&lt;&gt;F645,1,X644+1)</f>
        <v>43</v>
      </c>
      <c r="Y645" t="e">
        <f>VLOOKUP(A645,Klasses!$A$2:$B$100,2,FALSE)</f>
        <v>#N/A</v>
      </c>
      <c r="Z645" t="s">
        <v>198</v>
      </c>
      <c r="AA645">
        <f>F645</f>
        <v>0</v>
      </c>
      <c r="AB645">
        <f>D645</f>
        <v>0</v>
      </c>
    </row>
    <row r="646" spans="15:28" x14ac:dyDescent="0.25">
      <c r="O646">
        <f>COUNTIF($W$2:$W$5,W646)</f>
        <v>0</v>
      </c>
      <c r="P646">
        <f>VLOOKUP("M"&amp;TEXT(G646,"0"),Punten!$A$1:$E$37,5,FALSE)</f>
        <v>0</v>
      </c>
      <c r="Q646">
        <f>VLOOKUP("M"&amp;TEXT(H646,"0"),Punten!$A$1:$E$37,5,FALSE)</f>
        <v>0</v>
      </c>
      <c r="R646">
        <f>VLOOKUP("M"&amp;TEXT(I646,"0"),Punten!$A$1:$E$37,5,FALSE)</f>
        <v>0</v>
      </c>
      <c r="S646">
        <f>VLOOKUP("K"&amp;TEXT(M646,"0"),Punten!$A$1:$E$37,5,FALSE)</f>
        <v>0</v>
      </c>
      <c r="T646">
        <f>VLOOKUP("H"&amp;TEXT(L646,"0"),Punten!$A$1:$E$37,5,FALSE)</f>
        <v>0</v>
      </c>
      <c r="U646">
        <f>VLOOKUP("F"&amp;TEXT(M646,"0"),Punten!$A$2:$E$158,5,FALSE)</f>
        <v>0</v>
      </c>
      <c r="V646">
        <f>SUM(P646:U646)</f>
        <v>0</v>
      </c>
      <c r="W646" t="str">
        <f>N646&amp;A646</f>
        <v/>
      </c>
      <c r="X646">
        <f>IF(F645&lt;&gt;F646,1,X645+1)</f>
        <v>44</v>
      </c>
      <c r="Y646" t="e">
        <f>VLOOKUP(A646,Klasses!$A$2:$B$100,2,FALSE)</f>
        <v>#N/A</v>
      </c>
      <c r="Z646" t="s">
        <v>198</v>
      </c>
      <c r="AA646">
        <f>F646</f>
        <v>0</v>
      </c>
      <c r="AB646">
        <f>D646</f>
        <v>0</v>
      </c>
    </row>
    <row r="647" spans="15:28" x14ac:dyDescent="0.25">
      <c r="O647">
        <f>COUNTIF($W$2:$W$5,W647)</f>
        <v>0</v>
      </c>
      <c r="P647">
        <f>VLOOKUP("M"&amp;TEXT(G647,"0"),Punten!$A$1:$E$37,5,FALSE)</f>
        <v>0</v>
      </c>
      <c r="Q647">
        <f>VLOOKUP("M"&amp;TEXT(H647,"0"),Punten!$A$1:$E$37,5,FALSE)</f>
        <v>0</v>
      </c>
      <c r="R647">
        <f>VLOOKUP("M"&amp;TEXT(I647,"0"),Punten!$A$1:$E$37,5,FALSE)</f>
        <v>0</v>
      </c>
      <c r="S647">
        <f>VLOOKUP("K"&amp;TEXT(M647,"0"),Punten!$A$1:$E$37,5,FALSE)</f>
        <v>0</v>
      </c>
      <c r="T647">
        <f>VLOOKUP("H"&amp;TEXT(L647,"0"),Punten!$A$1:$E$37,5,FALSE)</f>
        <v>0</v>
      </c>
      <c r="U647">
        <f>VLOOKUP("F"&amp;TEXT(M647,"0"),Punten!$A$2:$E$158,5,FALSE)</f>
        <v>0</v>
      </c>
      <c r="V647">
        <f>SUM(P647:U647)</f>
        <v>0</v>
      </c>
      <c r="W647" t="str">
        <f>N647&amp;A647</f>
        <v/>
      </c>
      <c r="X647">
        <f>IF(F646&lt;&gt;F647,1,X646+1)</f>
        <v>45</v>
      </c>
      <c r="Y647" t="e">
        <f>VLOOKUP(A647,Klasses!$A$2:$B$100,2,FALSE)</f>
        <v>#N/A</v>
      </c>
      <c r="Z647" t="s">
        <v>198</v>
      </c>
      <c r="AA647">
        <f>F647</f>
        <v>0</v>
      </c>
      <c r="AB647">
        <f>D647</f>
        <v>0</v>
      </c>
    </row>
    <row r="648" spans="15:28" x14ac:dyDescent="0.25">
      <c r="O648">
        <f>COUNTIF($W$2:$W$5,W648)</f>
        <v>0</v>
      </c>
      <c r="P648">
        <f>VLOOKUP("M"&amp;TEXT(G648,"0"),Punten!$A$1:$E$37,5,FALSE)</f>
        <v>0</v>
      </c>
      <c r="Q648">
        <f>VLOOKUP("M"&amp;TEXT(H648,"0"),Punten!$A$1:$E$37,5,FALSE)</f>
        <v>0</v>
      </c>
      <c r="R648">
        <f>VLOOKUP("M"&amp;TEXT(I648,"0"),Punten!$A$1:$E$37,5,FALSE)</f>
        <v>0</v>
      </c>
      <c r="S648">
        <f>VLOOKUP("K"&amp;TEXT(M648,"0"),Punten!$A$1:$E$37,5,FALSE)</f>
        <v>0</v>
      </c>
      <c r="T648">
        <f>VLOOKUP("H"&amp;TEXT(L648,"0"),Punten!$A$1:$E$37,5,FALSE)</f>
        <v>0</v>
      </c>
      <c r="U648">
        <f>VLOOKUP("F"&amp;TEXT(M648,"0"),Punten!$A$2:$E$158,5,FALSE)</f>
        <v>0</v>
      </c>
      <c r="V648">
        <f>SUM(P648:U648)</f>
        <v>0</v>
      </c>
      <c r="W648" t="str">
        <f>N648&amp;A648</f>
        <v/>
      </c>
      <c r="X648">
        <f>IF(F647&lt;&gt;F648,1,X647+1)</f>
        <v>46</v>
      </c>
      <c r="Y648" t="e">
        <f>VLOOKUP(A648,Klasses!$A$2:$B$100,2,FALSE)</f>
        <v>#N/A</v>
      </c>
      <c r="Z648" t="s">
        <v>198</v>
      </c>
      <c r="AA648">
        <f>F648</f>
        <v>0</v>
      </c>
      <c r="AB648">
        <f>D648</f>
        <v>0</v>
      </c>
    </row>
    <row r="649" spans="15:28" x14ac:dyDescent="0.25">
      <c r="O649">
        <f>COUNTIF($W$2:$W$5,W649)</f>
        <v>0</v>
      </c>
      <c r="P649">
        <f>VLOOKUP("M"&amp;TEXT(G649,"0"),Punten!$A$1:$E$37,5,FALSE)</f>
        <v>0</v>
      </c>
      <c r="Q649">
        <f>VLOOKUP("M"&amp;TEXT(H649,"0"),Punten!$A$1:$E$37,5,FALSE)</f>
        <v>0</v>
      </c>
      <c r="R649">
        <f>VLOOKUP("M"&amp;TEXT(I649,"0"),Punten!$A$1:$E$37,5,FALSE)</f>
        <v>0</v>
      </c>
      <c r="S649">
        <f>VLOOKUP("K"&amp;TEXT(M649,"0"),Punten!$A$1:$E$37,5,FALSE)</f>
        <v>0</v>
      </c>
      <c r="T649">
        <f>VLOOKUP("H"&amp;TEXT(L649,"0"),Punten!$A$1:$E$37,5,FALSE)</f>
        <v>0</v>
      </c>
      <c r="U649">
        <f>VLOOKUP("F"&amp;TEXT(M649,"0"),Punten!$A$2:$E$158,5,FALSE)</f>
        <v>0</v>
      </c>
      <c r="V649">
        <f>SUM(P649:U649)</f>
        <v>0</v>
      </c>
      <c r="W649" t="str">
        <f>N649&amp;A649</f>
        <v/>
      </c>
      <c r="X649">
        <f>IF(F648&lt;&gt;F649,1,X648+1)</f>
        <v>47</v>
      </c>
      <c r="Y649" t="e">
        <f>VLOOKUP(A649,Klasses!$A$2:$B$100,2,FALSE)</f>
        <v>#N/A</v>
      </c>
      <c r="Z649" t="s">
        <v>198</v>
      </c>
      <c r="AA649">
        <f>F649</f>
        <v>0</v>
      </c>
      <c r="AB649">
        <f>D649</f>
        <v>0</v>
      </c>
    </row>
    <row r="650" spans="15:28" x14ac:dyDescent="0.25">
      <c r="O650">
        <f>COUNTIF($W$2:$W$5,W650)</f>
        <v>0</v>
      </c>
      <c r="P650">
        <f>VLOOKUP("M"&amp;TEXT(G650,"0"),Punten!$A$1:$E$37,5,FALSE)</f>
        <v>0</v>
      </c>
      <c r="Q650">
        <f>VLOOKUP("M"&amp;TEXT(H650,"0"),Punten!$A$1:$E$37,5,FALSE)</f>
        <v>0</v>
      </c>
      <c r="R650">
        <f>VLOOKUP("M"&amp;TEXT(I650,"0"),Punten!$A$1:$E$37,5,FALSE)</f>
        <v>0</v>
      </c>
      <c r="S650">
        <f>VLOOKUP("K"&amp;TEXT(M650,"0"),Punten!$A$1:$E$37,5,FALSE)</f>
        <v>0</v>
      </c>
      <c r="T650">
        <f>VLOOKUP("H"&amp;TEXT(L650,"0"),Punten!$A$1:$E$37,5,FALSE)</f>
        <v>0</v>
      </c>
      <c r="U650">
        <f>VLOOKUP("F"&amp;TEXT(M650,"0"),Punten!$A$2:$E$158,5,FALSE)</f>
        <v>0</v>
      </c>
      <c r="V650">
        <f>SUM(P650:U650)</f>
        <v>0</v>
      </c>
      <c r="W650" t="str">
        <f>N650&amp;A650</f>
        <v/>
      </c>
      <c r="X650">
        <f>IF(F649&lt;&gt;F650,1,X649+1)</f>
        <v>48</v>
      </c>
      <c r="Y650" t="e">
        <f>VLOOKUP(A650,Klasses!$A$2:$B$100,2,FALSE)</f>
        <v>#N/A</v>
      </c>
      <c r="Z650" t="s">
        <v>198</v>
      </c>
      <c r="AA650">
        <f>F650</f>
        <v>0</v>
      </c>
      <c r="AB650">
        <f>D650</f>
        <v>0</v>
      </c>
    </row>
    <row r="651" spans="15:28" x14ac:dyDescent="0.25">
      <c r="O651">
        <f>COUNTIF($W$2:$W$5,W651)</f>
        <v>0</v>
      </c>
      <c r="P651">
        <f>VLOOKUP("M"&amp;TEXT(G651,"0"),Punten!$A$1:$E$37,5,FALSE)</f>
        <v>0</v>
      </c>
      <c r="Q651">
        <f>VLOOKUP("M"&amp;TEXT(H651,"0"),Punten!$A$1:$E$37,5,FALSE)</f>
        <v>0</v>
      </c>
      <c r="R651">
        <f>VLOOKUP("M"&amp;TEXT(I651,"0"),Punten!$A$1:$E$37,5,FALSE)</f>
        <v>0</v>
      </c>
      <c r="S651">
        <f>VLOOKUP("K"&amp;TEXT(M651,"0"),Punten!$A$1:$E$37,5,FALSE)</f>
        <v>0</v>
      </c>
      <c r="T651">
        <f>VLOOKUP("H"&amp;TEXT(L651,"0"),Punten!$A$1:$E$37,5,FALSE)</f>
        <v>0</v>
      </c>
      <c r="U651">
        <f>VLOOKUP("F"&amp;TEXT(M651,"0"),Punten!$A$2:$E$158,5,FALSE)</f>
        <v>0</v>
      </c>
      <c r="V651">
        <f>SUM(P651:U651)</f>
        <v>0</v>
      </c>
      <c r="W651" t="str">
        <f>N651&amp;A651</f>
        <v/>
      </c>
      <c r="X651">
        <f>IF(F650&lt;&gt;F651,1,X650+1)</f>
        <v>49</v>
      </c>
      <c r="Y651" t="e">
        <f>VLOOKUP(A651,Klasses!$A$2:$B$100,2,FALSE)</f>
        <v>#N/A</v>
      </c>
      <c r="Z651" t="s">
        <v>198</v>
      </c>
      <c r="AA651">
        <f>F651</f>
        <v>0</v>
      </c>
      <c r="AB651">
        <f>D651</f>
        <v>0</v>
      </c>
    </row>
    <row r="652" spans="15:28" x14ac:dyDescent="0.25">
      <c r="O652">
        <f>COUNTIF($W$2:$W$5,W652)</f>
        <v>0</v>
      </c>
      <c r="P652">
        <f>VLOOKUP("M"&amp;TEXT(G652,"0"),Punten!$A$1:$E$37,5,FALSE)</f>
        <v>0</v>
      </c>
      <c r="Q652">
        <f>VLOOKUP("M"&amp;TEXT(H652,"0"),Punten!$A$1:$E$37,5,FALSE)</f>
        <v>0</v>
      </c>
      <c r="R652">
        <f>VLOOKUP("M"&amp;TEXT(I652,"0"),Punten!$A$1:$E$37,5,FALSE)</f>
        <v>0</v>
      </c>
      <c r="S652">
        <f>VLOOKUP("K"&amp;TEXT(M652,"0"),Punten!$A$1:$E$37,5,FALSE)</f>
        <v>0</v>
      </c>
      <c r="T652">
        <f>VLOOKUP("H"&amp;TEXT(L652,"0"),Punten!$A$1:$E$37,5,FALSE)</f>
        <v>0</v>
      </c>
      <c r="U652">
        <f>VLOOKUP("F"&amp;TEXT(M652,"0"),Punten!$A$2:$E$158,5,FALSE)</f>
        <v>0</v>
      </c>
      <c r="V652">
        <f>SUM(P652:U652)</f>
        <v>0</v>
      </c>
      <c r="W652" t="str">
        <f>N652&amp;A652</f>
        <v/>
      </c>
      <c r="X652">
        <f>IF(F651&lt;&gt;F652,1,X651+1)</f>
        <v>50</v>
      </c>
      <c r="Y652" t="e">
        <f>VLOOKUP(A652,Klasses!$A$2:$B$100,2,FALSE)</f>
        <v>#N/A</v>
      </c>
      <c r="Z652" t="s">
        <v>198</v>
      </c>
      <c r="AA652">
        <f>F652</f>
        <v>0</v>
      </c>
      <c r="AB652">
        <f>D652</f>
        <v>0</v>
      </c>
    </row>
    <row r="653" spans="15:28" x14ac:dyDescent="0.25">
      <c r="O653">
        <f>COUNTIF($W$2:$W$5,W653)</f>
        <v>0</v>
      </c>
      <c r="P653">
        <f>VLOOKUP("M"&amp;TEXT(G653,"0"),Punten!$A$1:$E$37,5,FALSE)</f>
        <v>0</v>
      </c>
      <c r="Q653">
        <f>VLOOKUP("M"&amp;TEXT(H653,"0"),Punten!$A$1:$E$37,5,FALSE)</f>
        <v>0</v>
      </c>
      <c r="R653">
        <f>VLOOKUP("M"&amp;TEXT(I653,"0"),Punten!$A$1:$E$37,5,FALSE)</f>
        <v>0</v>
      </c>
      <c r="S653">
        <f>VLOOKUP("K"&amp;TEXT(M653,"0"),Punten!$A$1:$E$37,5,FALSE)</f>
        <v>0</v>
      </c>
      <c r="T653">
        <f>VLOOKUP("H"&amp;TEXT(L653,"0"),Punten!$A$1:$E$37,5,FALSE)</f>
        <v>0</v>
      </c>
      <c r="U653">
        <f>VLOOKUP("F"&amp;TEXT(M653,"0"),Punten!$A$2:$E$158,5,FALSE)</f>
        <v>0</v>
      </c>
      <c r="V653">
        <f>SUM(P653:U653)</f>
        <v>0</v>
      </c>
      <c r="W653" t="str">
        <f>N653&amp;A653</f>
        <v/>
      </c>
      <c r="X653">
        <f>IF(F652&lt;&gt;F653,1,X652+1)</f>
        <v>51</v>
      </c>
      <c r="Y653" t="e">
        <f>VLOOKUP(A653,Klasses!$A$2:$B$100,2,FALSE)</f>
        <v>#N/A</v>
      </c>
      <c r="Z653" t="s">
        <v>198</v>
      </c>
      <c r="AA653">
        <f>F653</f>
        <v>0</v>
      </c>
      <c r="AB653">
        <f>D653</f>
        <v>0</v>
      </c>
    </row>
    <row r="654" spans="15:28" x14ac:dyDescent="0.25">
      <c r="O654">
        <f>COUNTIF($W$2:$W$5,W654)</f>
        <v>0</v>
      </c>
      <c r="P654">
        <f>VLOOKUP("M"&amp;TEXT(G654,"0"),Punten!$A$1:$E$37,5,FALSE)</f>
        <v>0</v>
      </c>
      <c r="Q654">
        <f>VLOOKUP("M"&amp;TEXT(H654,"0"),Punten!$A$1:$E$37,5,FALSE)</f>
        <v>0</v>
      </c>
      <c r="R654">
        <f>VLOOKUP("M"&amp;TEXT(I654,"0"),Punten!$A$1:$E$37,5,FALSE)</f>
        <v>0</v>
      </c>
      <c r="S654">
        <f>VLOOKUP("K"&amp;TEXT(M654,"0"),Punten!$A$1:$E$37,5,FALSE)</f>
        <v>0</v>
      </c>
      <c r="T654">
        <f>VLOOKUP("H"&amp;TEXT(L654,"0"),Punten!$A$1:$E$37,5,FALSE)</f>
        <v>0</v>
      </c>
      <c r="U654">
        <f>VLOOKUP("F"&amp;TEXT(M654,"0"),Punten!$A$2:$E$158,5,FALSE)</f>
        <v>0</v>
      </c>
      <c r="V654">
        <f>SUM(P654:U654)</f>
        <v>0</v>
      </c>
      <c r="W654" t="str">
        <f>N654&amp;A654</f>
        <v/>
      </c>
      <c r="X654">
        <f>IF(F653&lt;&gt;F654,1,X653+1)</f>
        <v>52</v>
      </c>
      <c r="Y654" t="e">
        <f>VLOOKUP(A654,Klasses!$A$2:$B$100,2,FALSE)</f>
        <v>#N/A</v>
      </c>
      <c r="Z654" t="s">
        <v>198</v>
      </c>
      <c r="AA654">
        <f>F654</f>
        <v>0</v>
      </c>
      <c r="AB654">
        <f>D654</f>
        <v>0</v>
      </c>
    </row>
    <row r="655" spans="15:28" x14ac:dyDescent="0.25">
      <c r="O655">
        <f>COUNTIF($W$2:$W$5,W655)</f>
        <v>0</v>
      </c>
      <c r="P655">
        <f>VLOOKUP("M"&amp;TEXT(G655,"0"),Punten!$A$1:$E$37,5,FALSE)</f>
        <v>0</v>
      </c>
      <c r="Q655">
        <f>VLOOKUP("M"&amp;TEXT(H655,"0"),Punten!$A$1:$E$37,5,FALSE)</f>
        <v>0</v>
      </c>
      <c r="R655">
        <f>VLOOKUP("M"&amp;TEXT(I655,"0"),Punten!$A$1:$E$37,5,FALSE)</f>
        <v>0</v>
      </c>
      <c r="S655">
        <f>VLOOKUP("K"&amp;TEXT(M655,"0"),Punten!$A$1:$E$37,5,FALSE)</f>
        <v>0</v>
      </c>
      <c r="T655">
        <f>VLOOKUP("H"&amp;TEXT(L655,"0"),Punten!$A$1:$E$37,5,FALSE)</f>
        <v>0</v>
      </c>
      <c r="U655">
        <f>VLOOKUP("F"&amp;TEXT(M655,"0"),Punten!$A$2:$E$158,5,FALSE)</f>
        <v>0</v>
      </c>
      <c r="V655">
        <f>SUM(P655:U655)</f>
        <v>0</v>
      </c>
      <c r="W655" t="str">
        <f>N655&amp;A655</f>
        <v/>
      </c>
      <c r="X655">
        <f>IF(F654&lt;&gt;F655,1,X654+1)</f>
        <v>53</v>
      </c>
      <c r="Y655" t="e">
        <f>VLOOKUP(A655,Klasses!$A$2:$B$100,2,FALSE)</f>
        <v>#N/A</v>
      </c>
      <c r="Z655" t="s">
        <v>198</v>
      </c>
      <c r="AA655">
        <f>F655</f>
        <v>0</v>
      </c>
      <c r="AB655">
        <f>D655</f>
        <v>0</v>
      </c>
    </row>
    <row r="656" spans="15:28" x14ac:dyDescent="0.25">
      <c r="O656">
        <f>COUNTIF($W$2:$W$5,W656)</f>
        <v>0</v>
      </c>
      <c r="P656">
        <f>VLOOKUP("M"&amp;TEXT(G656,"0"),Punten!$A$1:$E$37,5,FALSE)</f>
        <v>0</v>
      </c>
      <c r="Q656">
        <f>VLOOKUP("M"&amp;TEXT(H656,"0"),Punten!$A$1:$E$37,5,FALSE)</f>
        <v>0</v>
      </c>
      <c r="R656">
        <f>VLOOKUP("M"&amp;TEXT(I656,"0"),Punten!$A$1:$E$37,5,FALSE)</f>
        <v>0</v>
      </c>
      <c r="S656">
        <f>VLOOKUP("K"&amp;TEXT(M656,"0"),Punten!$A$1:$E$37,5,FALSE)</f>
        <v>0</v>
      </c>
      <c r="T656">
        <f>VLOOKUP("H"&amp;TEXT(L656,"0"),Punten!$A$1:$E$37,5,FALSE)</f>
        <v>0</v>
      </c>
      <c r="U656">
        <f>VLOOKUP("F"&amp;TEXT(M656,"0"),Punten!$A$2:$E$158,5,FALSE)</f>
        <v>0</v>
      </c>
      <c r="V656">
        <f>SUM(P656:U656)</f>
        <v>0</v>
      </c>
      <c r="W656" t="str">
        <f>N656&amp;A656</f>
        <v/>
      </c>
      <c r="X656">
        <f>IF(F655&lt;&gt;F656,1,X655+1)</f>
        <v>54</v>
      </c>
      <c r="Y656" t="e">
        <f>VLOOKUP(A656,Klasses!$A$2:$B$100,2,FALSE)</f>
        <v>#N/A</v>
      </c>
      <c r="Z656" t="s">
        <v>198</v>
      </c>
      <c r="AA656">
        <f>F656</f>
        <v>0</v>
      </c>
      <c r="AB656">
        <f>D656</f>
        <v>0</v>
      </c>
    </row>
    <row r="657" spans="15:28" x14ac:dyDescent="0.25">
      <c r="O657">
        <f>COUNTIF($W$2:$W$5,W657)</f>
        <v>0</v>
      </c>
      <c r="P657">
        <f>VLOOKUP("M"&amp;TEXT(G657,"0"),Punten!$A$1:$E$37,5,FALSE)</f>
        <v>0</v>
      </c>
      <c r="Q657">
        <f>VLOOKUP("M"&amp;TEXT(H657,"0"),Punten!$A$1:$E$37,5,FALSE)</f>
        <v>0</v>
      </c>
      <c r="R657">
        <f>VLOOKUP("M"&amp;TEXT(I657,"0"),Punten!$A$1:$E$37,5,FALSE)</f>
        <v>0</v>
      </c>
      <c r="S657">
        <f>VLOOKUP("K"&amp;TEXT(M657,"0"),Punten!$A$1:$E$37,5,FALSE)</f>
        <v>0</v>
      </c>
      <c r="T657">
        <f>VLOOKUP("H"&amp;TEXT(L657,"0"),Punten!$A$1:$E$37,5,FALSE)</f>
        <v>0</v>
      </c>
      <c r="U657">
        <f>VLOOKUP("F"&amp;TEXT(M657,"0"),Punten!$A$2:$E$158,5,FALSE)</f>
        <v>0</v>
      </c>
      <c r="V657">
        <f>SUM(P657:U657)</f>
        <v>0</v>
      </c>
      <c r="W657" t="str">
        <f>N657&amp;A657</f>
        <v/>
      </c>
      <c r="X657">
        <f>IF(F656&lt;&gt;F657,1,X656+1)</f>
        <v>55</v>
      </c>
      <c r="Y657" t="e">
        <f>VLOOKUP(A657,Klasses!$A$2:$B$100,2,FALSE)</f>
        <v>#N/A</v>
      </c>
      <c r="Z657" t="s">
        <v>198</v>
      </c>
      <c r="AA657">
        <f>F657</f>
        <v>0</v>
      </c>
      <c r="AB657">
        <f>D657</f>
        <v>0</v>
      </c>
    </row>
    <row r="658" spans="15:28" x14ac:dyDescent="0.25">
      <c r="O658">
        <f>COUNTIF($W$2:$W$5,W658)</f>
        <v>0</v>
      </c>
      <c r="P658">
        <f>VLOOKUP("M"&amp;TEXT(G658,"0"),Punten!$A$1:$E$37,5,FALSE)</f>
        <v>0</v>
      </c>
      <c r="Q658">
        <f>VLOOKUP("M"&amp;TEXT(H658,"0"),Punten!$A$1:$E$37,5,FALSE)</f>
        <v>0</v>
      </c>
      <c r="R658">
        <f>VLOOKUP("M"&amp;TEXT(I658,"0"),Punten!$A$1:$E$37,5,FALSE)</f>
        <v>0</v>
      </c>
      <c r="S658">
        <f>VLOOKUP("K"&amp;TEXT(M658,"0"),Punten!$A$1:$E$37,5,FALSE)</f>
        <v>0</v>
      </c>
      <c r="T658">
        <f>VLOOKUP("H"&amp;TEXT(L658,"0"),Punten!$A$1:$E$37,5,FALSE)</f>
        <v>0</v>
      </c>
      <c r="U658">
        <f>VLOOKUP("F"&amp;TEXT(M658,"0"),Punten!$A$2:$E$158,5,FALSE)</f>
        <v>0</v>
      </c>
      <c r="V658">
        <f>SUM(P658:U658)</f>
        <v>0</v>
      </c>
      <c r="W658" t="str">
        <f>N658&amp;A658</f>
        <v/>
      </c>
      <c r="X658">
        <f>IF(F657&lt;&gt;F658,1,X657+1)</f>
        <v>56</v>
      </c>
      <c r="Y658" t="e">
        <f>VLOOKUP(A658,Klasses!$A$2:$B$100,2,FALSE)</f>
        <v>#N/A</v>
      </c>
      <c r="Z658" t="s">
        <v>198</v>
      </c>
      <c r="AA658">
        <f>F658</f>
        <v>0</v>
      </c>
      <c r="AB658">
        <f>D658</f>
        <v>0</v>
      </c>
    </row>
    <row r="659" spans="15:28" x14ac:dyDescent="0.25">
      <c r="O659">
        <f>COUNTIF($W$2:$W$5,W659)</f>
        <v>0</v>
      </c>
      <c r="P659">
        <f>VLOOKUP("M"&amp;TEXT(G659,"0"),Punten!$A$1:$E$37,5,FALSE)</f>
        <v>0</v>
      </c>
      <c r="Q659">
        <f>VLOOKUP("M"&amp;TEXT(H659,"0"),Punten!$A$1:$E$37,5,FALSE)</f>
        <v>0</v>
      </c>
      <c r="R659">
        <f>VLOOKUP("M"&amp;TEXT(I659,"0"),Punten!$A$1:$E$37,5,FALSE)</f>
        <v>0</v>
      </c>
      <c r="S659">
        <f>VLOOKUP("K"&amp;TEXT(M659,"0"),Punten!$A$1:$E$37,5,FALSE)</f>
        <v>0</v>
      </c>
      <c r="T659">
        <f>VLOOKUP("H"&amp;TEXT(L659,"0"),Punten!$A$1:$E$37,5,FALSE)</f>
        <v>0</v>
      </c>
      <c r="U659">
        <f>VLOOKUP("F"&amp;TEXT(M659,"0"),Punten!$A$2:$E$158,5,FALSE)</f>
        <v>0</v>
      </c>
      <c r="V659">
        <f>SUM(P659:U659)</f>
        <v>0</v>
      </c>
      <c r="W659" t="str">
        <f>N659&amp;A659</f>
        <v/>
      </c>
      <c r="X659">
        <f>IF(F658&lt;&gt;F659,1,X658+1)</f>
        <v>57</v>
      </c>
      <c r="Y659" t="e">
        <f>VLOOKUP(A659,Klasses!$A$2:$B$100,2,FALSE)</f>
        <v>#N/A</v>
      </c>
      <c r="Z659" t="s">
        <v>198</v>
      </c>
      <c r="AA659">
        <f>F659</f>
        <v>0</v>
      </c>
      <c r="AB659">
        <f>D659</f>
        <v>0</v>
      </c>
    </row>
    <row r="660" spans="15:28" x14ac:dyDescent="0.25">
      <c r="O660">
        <f>COUNTIF($W$2:$W$5,W660)</f>
        <v>0</v>
      </c>
      <c r="P660">
        <f>VLOOKUP("M"&amp;TEXT(G660,"0"),Punten!$A$1:$E$37,5,FALSE)</f>
        <v>0</v>
      </c>
      <c r="Q660">
        <f>VLOOKUP("M"&amp;TEXT(H660,"0"),Punten!$A$1:$E$37,5,FALSE)</f>
        <v>0</v>
      </c>
      <c r="R660">
        <f>VLOOKUP("M"&amp;TEXT(I660,"0"),Punten!$A$1:$E$37,5,FALSE)</f>
        <v>0</v>
      </c>
      <c r="S660">
        <f>VLOOKUP("K"&amp;TEXT(M660,"0"),Punten!$A$1:$E$37,5,FALSE)</f>
        <v>0</v>
      </c>
      <c r="T660">
        <f>VLOOKUP("H"&amp;TEXT(L660,"0"),Punten!$A$1:$E$37,5,FALSE)</f>
        <v>0</v>
      </c>
      <c r="U660">
        <f>VLOOKUP("F"&amp;TEXT(M660,"0"),Punten!$A$2:$E$158,5,FALSE)</f>
        <v>0</v>
      </c>
      <c r="V660">
        <f>SUM(P660:U660)</f>
        <v>0</v>
      </c>
      <c r="W660" t="str">
        <f>N660&amp;A660</f>
        <v/>
      </c>
      <c r="X660">
        <f>IF(F659&lt;&gt;F660,1,X659+1)</f>
        <v>58</v>
      </c>
      <c r="Y660" t="e">
        <f>VLOOKUP(A660,Klasses!$A$2:$B$100,2,FALSE)</f>
        <v>#N/A</v>
      </c>
      <c r="Z660" t="s">
        <v>198</v>
      </c>
      <c r="AA660">
        <f>F660</f>
        <v>0</v>
      </c>
      <c r="AB660">
        <f>D660</f>
        <v>0</v>
      </c>
    </row>
    <row r="661" spans="15:28" x14ac:dyDescent="0.25">
      <c r="O661">
        <f>COUNTIF($W$2:$W$5,W661)</f>
        <v>0</v>
      </c>
      <c r="P661">
        <f>VLOOKUP("M"&amp;TEXT(G661,"0"),Punten!$A$1:$E$37,5,FALSE)</f>
        <v>0</v>
      </c>
      <c r="Q661">
        <f>VLOOKUP("M"&amp;TEXT(H661,"0"),Punten!$A$1:$E$37,5,FALSE)</f>
        <v>0</v>
      </c>
      <c r="R661">
        <f>VLOOKUP("M"&amp;TEXT(I661,"0"),Punten!$A$1:$E$37,5,FALSE)</f>
        <v>0</v>
      </c>
      <c r="S661">
        <f>VLOOKUP("K"&amp;TEXT(M661,"0"),Punten!$A$1:$E$37,5,FALSE)</f>
        <v>0</v>
      </c>
      <c r="T661">
        <f>VLOOKUP("H"&amp;TEXT(L661,"0"),Punten!$A$1:$E$37,5,FALSE)</f>
        <v>0</v>
      </c>
      <c r="U661">
        <f>VLOOKUP("F"&amp;TEXT(M661,"0"),Punten!$A$2:$E$158,5,FALSE)</f>
        <v>0</v>
      </c>
      <c r="V661">
        <f>SUM(P661:U661)</f>
        <v>0</v>
      </c>
      <c r="W661" t="str">
        <f>N661&amp;A661</f>
        <v/>
      </c>
      <c r="X661">
        <f>IF(F660&lt;&gt;F661,1,X660+1)</f>
        <v>59</v>
      </c>
      <c r="Y661" t="e">
        <f>VLOOKUP(A661,Klasses!$A$2:$B$100,2,FALSE)</f>
        <v>#N/A</v>
      </c>
      <c r="Z661" t="s">
        <v>198</v>
      </c>
      <c r="AA661">
        <f>F661</f>
        <v>0</v>
      </c>
      <c r="AB661">
        <f>D661</f>
        <v>0</v>
      </c>
    </row>
    <row r="662" spans="15:28" x14ac:dyDescent="0.25">
      <c r="O662">
        <f>COUNTIF($W$2:$W$5,W662)</f>
        <v>0</v>
      </c>
      <c r="P662">
        <f>VLOOKUP("M"&amp;TEXT(G662,"0"),Punten!$A$1:$E$37,5,FALSE)</f>
        <v>0</v>
      </c>
      <c r="Q662">
        <f>VLOOKUP("M"&amp;TEXT(H662,"0"),Punten!$A$1:$E$37,5,FALSE)</f>
        <v>0</v>
      </c>
      <c r="R662">
        <f>VLOOKUP("M"&amp;TEXT(I662,"0"),Punten!$A$1:$E$37,5,FALSE)</f>
        <v>0</v>
      </c>
      <c r="S662">
        <f>VLOOKUP("K"&amp;TEXT(M662,"0"),Punten!$A$1:$E$37,5,FALSE)</f>
        <v>0</v>
      </c>
      <c r="T662">
        <f>VLOOKUP("H"&amp;TEXT(L662,"0"),Punten!$A$1:$E$37,5,FALSE)</f>
        <v>0</v>
      </c>
      <c r="U662">
        <f>VLOOKUP("F"&amp;TEXT(M662,"0"),Punten!$A$2:$E$158,5,FALSE)</f>
        <v>0</v>
      </c>
      <c r="V662">
        <f>SUM(P662:U662)</f>
        <v>0</v>
      </c>
      <c r="W662" t="str">
        <f>N662&amp;A662</f>
        <v/>
      </c>
      <c r="X662">
        <f>IF(F661&lt;&gt;F662,1,X661+1)</f>
        <v>60</v>
      </c>
      <c r="Y662" t="e">
        <f>VLOOKUP(A662,Klasses!$A$2:$B$100,2,FALSE)</f>
        <v>#N/A</v>
      </c>
      <c r="Z662" t="s">
        <v>198</v>
      </c>
      <c r="AA662">
        <f>F662</f>
        <v>0</v>
      </c>
      <c r="AB662">
        <f>D662</f>
        <v>0</v>
      </c>
    </row>
    <row r="663" spans="15:28" x14ac:dyDescent="0.25">
      <c r="O663">
        <f>COUNTIF($W$2:$W$5,W663)</f>
        <v>0</v>
      </c>
      <c r="P663">
        <f>VLOOKUP("M"&amp;TEXT(G663,"0"),Punten!$A$1:$E$37,5,FALSE)</f>
        <v>0</v>
      </c>
      <c r="Q663">
        <f>VLOOKUP("M"&amp;TEXT(H663,"0"),Punten!$A$1:$E$37,5,FALSE)</f>
        <v>0</v>
      </c>
      <c r="R663">
        <f>VLOOKUP("M"&amp;TEXT(I663,"0"),Punten!$A$1:$E$37,5,FALSE)</f>
        <v>0</v>
      </c>
      <c r="S663">
        <f>VLOOKUP("K"&amp;TEXT(M663,"0"),Punten!$A$1:$E$37,5,FALSE)</f>
        <v>0</v>
      </c>
      <c r="T663">
        <f>VLOOKUP("H"&amp;TEXT(L663,"0"),Punten!$A$1:$E$37,5,FALSE)</f>
        <v>0</v>
      </c>
      <c r="U663">
        <f>VLOOKUP("F"&amp;TEXT(M663,"0"),Punten!$A$2:$E$158,5,FALSE)</f>
        <v>0</v>
      </c>
      <c r="V663">
        <f>SUM(P663:U663)</f>
        <v>0</v>
      </c>
      <c r="W663" t="str">
        <f>N663&amp;A663</f>
        <v/>
      </c>
      <c r="X663">
        <f>IF(F662&lt;&gt;F663,1,X662+1)</f>
        <v>61</v>
      </c>
      <c r="Y663" t="e">
        <f>VLOOKUP(A663,Klasses!$A$2:$B$100,2,FALSE)</f>
        <v>#N/A</v>
      </c>
      <c r="Z663" t="s">
        <v>198</v>
      </c>
      <c r="AA663">
        <f>F663</f>
        <v>0</v>
      </c>
      <c r="AB663">
        <f>D663</f>
        <v>0</v>
      </c>
    </row>
    <row r="664" spans="15:28" x14ac:dyDescent="0.25">
      <c r="O664">
        <f>COUNTIF($W$2:$W$5,W664)</f>
        <v>0</v>
      </c>
      <c r="P664">
        <f>VLOOKUP("M"&amp;TEXT(G664,"0"),Punten!$A$1:$E$37,5,FALSE)</f>
        <v>0</v>
      </c>
      <c r="Q664">
        <f>VLOOKUP("M"&amp;TEXT(H664,"0"),Punten!$A$1:$E$37,5,FALSE)</f>
        <v>0</v>
      </c>
      <c r="R664">
        <f>VLOOKUP("M"&amp;TEXT(I664,"0"),Punten!$A$1:$E$37,5,FALSE)</f>
        <v>0</v>
      </c>
      <c r="S664">
        <f>VLOOKUP("K"&amp;TEXT(M664,"0"),Punten!$A$1:$E$37,5,FALSE)</f>
        <v>0</v>
      </c>
      <c r="T664">
        <f>VLOOKUP("H"&amp;TEXT(L664,"0"),Punten!$A$1:$E$37,5,FALSE)</f>
        <v>0</v>
      </c>
      <c r="U664">
        <f>VLOOKUP("F"&amp;TEXT(M664,"0"),Punten!$A$2:$E$158,5,FALSE)</f>
        <v>0</v>
      </c>
      <c r="V664">
        <f>SUM(P664:U664)</f>
        <v>0</v>
      </c>
      <c r="W664" t="str">
        <f>N664&amp;A664</f>
        <v/>
      </c>
      <c r="X664">
        <f>IF(F663&lt;&gt;F664,1,X663+1)</f>
        <v>62</v>
      </c>
      <c r="Y664" t="e">
        <f>VLOOKUP(A664,Klasses!$A$2:$B$100,2,FALSE)</f>
        <v>#N/A</v>
      </c>
      <c r="Z664" t="s">
        <v>198</v>
      </c>
      <c r="AA664">
        <f>F664</f>
        <v>0</v>
      </c>
      <c r="AB664">
        <f>D664</f>
        <v>0</v>
      </c>
    </row>
    <row r="665" spans="15:28" x14ac:dyDescent="0.25">
      <c r="O665">
        <f>COUNTIF($W$2:$W$5,W665)</f>
        <v>0</v>
      </c>
      <c r="P665">
        <f>VLOOKUP("M"&amp;TEXT(G665,"0"),Punten!$A$1:$E$37,5,FALSE)</f>
        <v>0</v>
      </c>
      <c r="Q665">
        <f>VLOOKUP("M"&amp;TEXT(H665,"0"),Punten!$A$1:$E$37,5,FALSE)</f>
        <v>0</v>
      </c>
      <c r="R665">
        <f>VLOOKUP("M"&amp;TEXT(I665,"0"),Punten!$A$1:$E$37,5,FALSE)</f>
        <v>0</v>
      </c>
      <c r="S665">
        <f>VLOOKUP("K"&amp;TEXT(M665,"0"),Punten!$A$1:$E$37,5,FALSE)</f>
        <v>0</v>
      </c>
      <c r="T665">
        <f>VLOOKUP("H"&amp;TEXT(L665,"0"),Punten!$A$1:$E$37,5,FALSE)</f>
        <v>0</v>
      </c>
      <c r="U665">
        <f>VLOOKUP("F"&amp;TEXT(M665,"0"),Punten!$A$2:$E$158,5,FALSE)</f>
        <v>0</v>
      </c>
      <c r="V665">
        <f>SUM(P665:U665)</f>
        <v>0</v>
      </c>
      <c r="W665" t="str">
        <f>N665&amp;A665</f>
        <v/>
      </c>
      <c r="X665">
        <f>IF(F664&lt;&gt;F665,1,X664+1)</f>
        <v>63</v>
      </c>
      <c r="Y665" t="e">
        <f>VLOOKUP(A665,Klasses!$A$2:$B$100,2,FALSE)</f>
        <v>#N/A</v>
      </c>
      <c r="Z665" t="s">
        <v>198</v>
      </c>
      <c r="AA665">
        <f>F665</f>
        <v>0</v>
      </c>
      <c r="AB665">
        <f>D665</f>
        <v>0</v>
      </c>
    </row>
    <row r="666" spans="15:28" x14ac:dyDescent="0.25">
      <c r="O666">
        <f>COUNTIF($W$2:$W$5,W666)</f>
        <v>0</v>
      </c>
      <c r="P666">
        <f>VLOOKUP("M"&amp;TEXT(G666,"0"),Punten!$A$1:$E$37,5,FALSE)</f>
        <v>0</v>
      </c>
      <c r="Q666">
        <f>VLOOKUP("M"&amp;TEXT(H666,"0"),Punten!$A$1:$E$37,5,FALSE)</f>
        <v>0</v>
      </c>
      <c r="R666">
        <f>VLOOKUP("M"&amp;TEXT(I666,"0"),Punten!$A$1:$E$37,5,FALSE)</f>
        <v>0</v>
      </c>
      <c r="S666">
        <f>VLOOKUP("K"&amp;TEXT(M666,"0"),Punten!$A$1:$E$37,5,FALSE)</f>
        <v>0</v>
      </c>
      <c r="T666">
        <f>VLOOKUP("H"&amp;TEXT(L666,"0"),Punten!$A$1:$E$37,5,FALSE)</f>
        <v>0</v>
      </c>
      <c r="U666">
        <f>VLOOKUP("F"&amp;TEXT(M666,"0"),Punten!$A$2:$E$158,5,FALSE)</f>
        <v>0</v>
      </c>
      <c r="V666">
        <f>SUM(P666:U666)</f>
        <v>0</v>
      </c>
      <c r="W666" t="str">
        <f>N666&amp;A666</f>
        <v/>
      </c>
      <c r="X666">
        <f>IF(F665&lt;&gt;F666,1,X665+1)</f>
        <v>64</v>
      </c>
      <c r="Y666" t="e">
        <f>VLOOKUP(A666,Klasses!$A$2:$B$100,2,FALSE)</f>
        <v>#N/A</v>
      </c>
      <c r="Z666" t="s">
        <v>198</v>
      </c>
      <c r="AA666">
        <f>F666</f>
        <v>0</v>
      </c>
      <c r="AB666">
        <f>D666</f>
        <v>0</v>
      </c>
    </row>
    <row r="667" spans="15:28" x14ac:dyDescent="0.25">
      <c r="O667">
        <f>COUNTIF($W$2:$W$5,W667)</f>
        <v>0</v>
      </c>
      <c r="P667">
        <f>VLOOKUP("M"&amp;TEXT(G667,"0"),Punten!$A$1:$E$37,5,FALSE)</f>
        <v>0</v>
      </c>
      <c r="Q667">
        <f>VLOOKUP("M"&amp;TEXT(H667,"0"),Punten!$A$1:$E$37,5,FALSE)</f>
        <v>0</v>
      </c>
      <c r="R667">
        <f>VLOOKUP("M"&amp;TEXT(I667,"0"),Punten!$A$1:$E$37,5,FALSE)</f>
        <v>0</v>
      </c>
      <c r="S667">
        <f>VLOOKUP("K"&amp;TEXT(M667,"0"),Punten!$A$1:$E$37,5,FALSE)</f>
        <v>0</v>
      </c>
      <c r="T667">
        <f>VLOOKUP("H"&amp;TEXT(L667,"0"),Punten!$A$1:$E$37,5,FALSE)</f>
        <v>0</v>
      </c>
      <c r="U667">
        <f>VLOOKUP("F"&amp;TEXT(M667,"0"),Punten!$A$2:$E$158,5,FALSE)</f>
        <v>0</v>
      </c>
      <c r="V667">
        <f>SUM(P667:U667)</f>
        <v>0</v>
      </c>
      <c r="W667" t="str">
        <f>N667&amp;A667</f>
        <v/>
      </c>
      <c r="X667">
        <f>IF(F666&lt;&gt;F667,1,X666+1)</f>
        <v>65</v>
      </c>
      <c r="Y667" t="e">
        <f>VLOOKUP(A667,Klasses!$A$2:$B$100,2,FALSE)</f>
        <v>#N/A</v>
      </c>
      <c r="Z667" t="s">
        <v>198</v>
      </c>
      <c r="AA667">
        <f>F667</f>
        <v>0</v>
      </c>
      <c r="AB667">
        <f>D667</f>
        <v>0</v>
      </c>
    </row>
    <row r="668" spans="15:28" x14ac:dyDescent="0.25">
      <c r="O668">
        <f>COUNTIF($W$2:$W$5,W668)</f>
        <v>0</v>
      </c>
      <c r="P668">
        <f>VLOOKUP("M"&amp;TEXT(G668,"0"),Punten!$A$1:$E$37,5,FALSE)</f>
        <v>0</v>
      </c>
      <c r="Q668">
        <f>VLOOKUP("M"&amp;TEXT(H668,"0"),Punten!$A$1:$E$37,5,FALSE)</f>
        <v>0</v>
      </c>
      <c r="R668">
        <f>VLOOKUP("M"&amp;TEXT(I668,"0"),Punten!$A$1:$E$37,5,FALSE)</f>
        <v>0</v>
      </c>
      <c r="S668">
        <f>VLOOKUP("K"&amp;TEXT(M668,"0"),Punten!$A$1:$E$37,5,FALSE)</f>
        <v>0</v>
      </c>
      <c r="T668">
        <f>VLOOKUP("H"&amp;TEXT(L668,"0"),Punten!$A$1:$E$37,5,FALSE)</f>
        <v>0</v>
      </c>
      <c r="U668">
        <f>VLOOKUP("F"&amp;TEXT(M668,"0"),Punten!$A$2:$E$158,5,FALSE)</f>
        <v>0</v>
      </c>
      <c r="V668">
        <f>SUM(P668:U668)</f>
        <v>0</v>
      </c>
      <c r="W668" t="str">
        <f>N668&amp;A668</f>
        <v/>
      </c>
      <c r="X668">
        <f>IF(F667&lt;&gt;F668,1,X667+1)</f>
        <v>66</v>
      </c>
      <c r="Y668" t="e">
        <f>VLOOKUP(A668,Klasses!$A$2:$B$100,2,FALSE)</f>
        <v>#N/A</v>
      </c>
      <c r="Z668" t="s">
        <v>198</v>
      </c>
      <c r="AA668">
        <f>F668</f>
        <v>0</v>
      </c>
      <c r="AB668">
        <f>D668</f>
        <v>0</v>
      </c>
    </row>
    <row r="669" spans="15:28" x14ac:dyDescent="0.25">
      <c r="O669">
        <f>COUNTIF($W$2:$W$5,W669)</f>
        <v>0</v>
      </c>
      <c r="P669">
        <f>VLOOKUP("M"&amp;TEXT(G669,"0"),Punten!$A$1:$E$37,5,FALSE)</f>
        <v>0</v>
      </c>
      <c r="Q669">
        <f>VLOOKUP("M"&amp;TEXT(H669,"0"),Punten!$A$1:$E$37,5,FALSE)</f>
        <v>0</v>
      </c>
      <c r="R669">
        <f>VLOOKUP("M"&amp;TEXT(I669,"0"),Punten!$A$1:$E$37,5,FALSE)</f>
        <v>0</v>
      </c>
      <c r="S669">
        <f>VLOOKUP("K"&amp;TEXT(M669,"0"),Punten!$A$1:$E$37,5,FALSE)</f>
        <v>0</v>
      </c>
      <c r="T669">
        <f>VLOOKUP("H"&amp;TEXT(L669,"0"),Punten!$A$1:$E$37,5,FALSE)</f>
        <v>0</v>
      </c>
      <c r="U669">
        <f>VLOOKUP("F"&amp;TEXT(M669,"0"),Punten!$A$2:$E$158,5,FALSE)</f>
        <v>0</v>
      </c>
      <c r="V669">
        <f>SUM(P669:U669)</f>
        <v>0</v>
      </c>
      <c r="W669" t="str">
        <f>N669&amp;A669</f>
        <v/>
      </c>
      <c r="X669">
        <f>IF(F668&lt;&gt;F669,1,X668+1)</f>
        <v>67</v>
      </c>
      <c r="Y669" t="e">
        <f>VLOOKUP(A669,Klasses!$A$2:$B$100,2,FALSE)</f>
        <v>#N/A</v>
      </c>
      <c r="Z669" t="s">
        <v>198</v>
      </c>
      <c r="AA669">
        <f>F669</f>
        <v>0</v>
      </c>
      <c r="AB669">
        <f>D669</f>
        <v>0</v>
      </c>
    </row>
    <row r="670" spans="15:28" x14ac:dyDescent="0.25">
      <c r="O670">
        <f>COUNTIF($W$2:$W$5,W670)</f>
        <v>0</v>
      </c>
      <c r="P670">
        <f>VLOOKUP("M"&amp;TEXT(G670,"0"),Punten!$A$1:$E$37,5,FALSE)</f>
        <v>0</v>
      </c>
      <c r="Q670">
        <f>VLOOKUP("M"&amp;TEXT(H670,"0"),Punten!$A$1:$E$37,5,FALSE)</f>
        <v>0</v>
      </c>
      <c r="R670">
        <f>VLOOKUP("M"&amp;TEXT(I670,"0"),Punten!$A$1:$E$37,5,FALSE)</f>
        <v>0</v>
      </c>
      <c r="S670">
        <f>VLOOKUP("K"&amp;TEXT(M670,"0"),Punten!$A$1:$E$37,5,FALSE)</f>
        <v>0</v>
      </c>
      <c r="T670">
        <f>VLOOKUP("H"&amp;TEXT(L670,"0"),Punten!$A$1:$E$37,5,FALSE)</f>
        <v>0</v>
      </c>
      <c r="U670">
        <f>VLOOKUP("F"&amp;TEXT(M670,"0"),Punten!$A$2:$E$158,5,FALSE)</f>
        <v>0</v>
      </c>
      <c r="V670">
        <f>SUM(P670:U670)</f>
        <v>0</v>
      </c>
      <c r="W670" t="str">
        <f>N670&amp;A670</f>
        <v/>
      </c>
      <c r="X670">
        <f>IF(F669&lt;&gt;F670,1,X669+1)</f>
        <v>68</v>
      </c>
      <c r="Y670" t="e">
        <f>VLOOKUP(A670,Klasses!$A$2:$B$100,2,FALSE)</f>
        <v>#N/A</v>
      </c>
      <c r="Z670" t="s">
        <v>198</v>
      </c>
      <c r="AA670">
        <f>F670</f>
        <v>0</v>
      </c>
      <c r="AB670">
        <f>D670</f>
        <v>0</v>
      </c>
    </row>
    <row r="671" spans="15:28" x14ac:dyDescent="0.25">
      <c r="O671">
        <f>COUNTIF($W$2:$W$5,W671)</f>
        <v>0</v>
      </c>
      <c r="P671">
        <f>VLOOKUP("M"&amp;TEXT(G671,"0"),Punten!$A$1:$E$37,5,FALSE)</f>
        <v>0</v>
      </c>
      <c r="Q671">
        <f>VLOOKUP("M"&amp;TEXT(H671,"0"),Punten!$A$1:$E$37,5,FALSE)</f>
        <v>0</v>
      </c>
      <c r="R671">
        <f>VLOOKUP("M"&amp;TEXT(I671,"0"),Punten!$A$1:$E$37,5,FALSE)</f>
        <v>0</v>
      </c>
      <c r="S671">
        <f>VLOOKUP("K"&amp;TEXT(M671,"0"),Punten!$A$1:$E$37,5,FALSE)</f>
        <v>0</v>
      </c>
      <c r="T671">
        <f>VLOOKUP("H"&amp;TEXT(L671,"0"),Punten!$A$1:$E$37,5,FALSE)</f>
        <v>0</v>
      </c>
      <c r="U671">
        <f>VLOOKUP("F"&amp;TEXT(M671,"0"),Punten!$A$2:$E$158,5,FALSE)</f>
        <v>0</v>
      </c>
      <c r="V671">
        <f>SUM(P671:U671)</f>
        <v>0</v>
      </c>
      <c r="W671" t="str">
        <f>N671&amp;A671</f>
        <v/>
      </c>
      <c r="X671">
        <f>IF(F670&lt;&gt;F671,1,X670+1)</f>
        <v>69</v>
      </c>
      <c r="Y671" t="e">
        <f>VLOOKUP(A671,Klasses!$A$2:$B$100,2,FALSE)</f>
        <v>#N/A</v>
      </c>
      <c r="Z671" t="s">
        <v>198</v>
      </c>
      <c r="AA671">
        <f>F671</f>
        <v>0</v>
      </c>
      <c r="AB671">
        <f>D671</f>
        <v>0</v>
      </c>
    </row>
    <row r="672" spans="15:28" x14ac:dyDescent="0.25">
      <c r="O672">
        <f>COUNTIF($W$2:$W$5,W672)</f>
        <v>0</v>
      </c>
      <c r="P672">
        <f>VLOOKUP("M"&amp;TEXT(G672,"0"),Punten!$A$1:$E$37,5,FALSE)</f>
        <v>0</v>
      </c>
      <c r="Q672">
        <f>VLOOKUP("M"&amp;TEXT(H672,"0"),Punten!$A$1:$E$37,5,FALSE)</f>
        <v>0</v>
      </c>
      <c r="R672">
        <f>VLOOKUP("M"&amp;TEXT(I672,"0"),Punten!$A$1:$E$37,5,FALSE)</f>
        <v>0</v>
      </c>
      <c r="S672">
        <f>VLOOKUP("K"&amp;TEXT(M672,"0"),Punten!$A$1:$E$37,5,FALSE)</f>
        <v>0</v>
      </c>
      <c r="T672">
        <f>VLOOKUP("H"&amp;TEXT(L672,"0"),Punten!$A$1:$E$37,5,FALSE)</f>
        <v>0</v>
      </c>
      <c r="U672">
        <f>VLOOKUP("F"&amp;TEXT(M672,"0"),Punten!$A$2:$E$158,5,FALSE)</f>
        <v>0</v>
      </c>
      <c r="V672">
        <f>SUM(P672:U672)</f>
        <v>0</v>
      </c>
      <c r="W672" t="str">
        <f>N672&amp;A672</f>
        <v/>
      </c>
      <c r="X672">
        <f>IF(F671&lt;&gt;F672,1,X671+1)</f>
        <v>70</v>
      </c>
      <c r="Y672" t="e">
        <f>VLOOKUP(A672,Klasses!$A$2:$B$100,2,FALSE)</f>
        <v>#N/A</v>
      </c>
      <c r="Z672" t="s">
        <v>198</v>
      </c>
      <c r="AA672">
        <f>F672</f>
        <v>0</v>
      </c>
      <c r="AB672">
        <f>D672</f>
        <v>0</v>
      </c>
    </row>
    <row r="673" spans="15:28" x14ac:dyDescent="0.25">
      <c r="O673">
        <f>COUNTIF($W$2:$W$5,W673)</f>
        <v>0</v>
      </c>
      <c r="P673">
        <f>VLOOKUP("M"&amp;TEXT(G673,"0"),Punten!$A$1:$E$37,5,FALSE)</f>
        <v>0</v>
      </c>
      <c r="Q673">
        <f>VLOOKUP("M"&amp;TEXT(H673,"0"),Punten!$A$1:$E$37,5,FALSE)</f>
        <v>0</v>
      </c>
      <c r="R673">
        <f>VLOOKUP("M"&amp;TEXT(I673,"0"),Punten!$A$1:$E$37,5,FALSE)</f>
        <v>0</v>
      </c>
      <c r="S673">
        <f>VLOOKUP("K"&amp;TEXT(M673,"0"),Punten!$A$1:$E$37,5,FALSE)</f>
        <v>0</v>
      </c>
      <c r="T673">
        <f>VLOOKUP("H"&amp;TEXT(L673,"0"),Punten!$A$1:$E$37,5,FALSE)</f>
        <v>0</v>
      </c>
      <c r="U673">
        <f>VLOOKUP("F"&amp;TEXT(M673,"0"),Punten!$A$2:$E$158,5,FALSE)</f>
        <v>0</v>
      </c>
      <c r="V673">
        <f>SUM(P673:U673)</f>
        <v>0</v>
      </c>
      <c r="W673" t="str">
        <f>N673&amp;A673</f>
        <v/>
      </c>
      <c r="X673">
        <f>IF(F672&lt;&gt;F673,1,X672+1)</f>
        <v>71</v>
      </c>
      <c r="Y673" t="e">
        <f>VLOOKUP(A673,Klasses!$A$2:$B$100,2,FALSE)</f>
        <v>#N/A</v>
      </c>
      <c r="Z673" t="s">
        <v>198</v>
      </c>
      <c r="AA673">
        <f>F673</f>
        <v>0</v>
      </c>
      <c r="AB673">
        <f>D673</f>
        <v>0</v>
      </c>
    </row>
    <row r="674" spans="15:28" x14ac:dyDescent="0.25">
      <c r="O674">
        <f>COUNTIF($W$2:$W$5,W674)</f>
        <v>0</v>
      </c>
      <c r="P674">
        <f>VLOOKUP("M"&amp;TEXT(G674,"0"),Punten!$A$1:$E$37,5,FALSE)</f>
        <v>0</v>
      </c>
      <c r="Q674">
        <f>VLOOKUP("M"&amp;TEXT(H674,"0"),Punten!$A$1:$E$37,5,FALSE)</f>
        <v>0</v>
      </c>
      <c r="R674">
        <f>VLOOKUP("M"&amp;TEXT(I674,"0"),Punten!$A$1:$E$37,5,FALSE)</f>
        <v>0</v>
      </c>
      <c r="S674">
        <f>VLOOKUP("K"&amp;TEXT(M674,"0"),Punten!$A$1:$E$37,5,FALSE)</f>
        <v>0</v>
      </c>
      <c r="T674">
        <f>VLOOKUP("H"&amp;TEXT(L674,"0"),Punten!$A$1:$E$37,5,FALSE)</f>
        <v>0</v>
      </c>
      <c r="U674">
        <f>VLOOKUP("F"&amp;TEXT(M674,"0"),Punten!$A$2:$E$158,5,FALSE)</f>
        <v>0</v>
      </c>
      <c r="V674">
        <f>SUM(P674:U674)</f>
        <v>0</v>
      </c>
      <c r="W674" t="str">
        <f>N674&amp;A674</f>
        <v/>
      </c>
      <c r="X674">
        <f>IF(F673&lt;&gt;F674,1,X673+1)</f>
        <v>72</v>
      </c>
      <c r="Y674" t="e">
        <f>VLOOKUP(A674,Klasses!$A$2:$B$100,2,FALSE)</f>
        <v>#N/A</v>
      </c>
      <c r="Z674" t="s">
        <v>198</v>
      </c>
      <c r="AA674">
        <f>F674</f>
        <v>0</v>
      </c>
      <c r="AB674">
        <f>D674</f>
        <v>0</v>
      </c>
    </row>
    <row r="675" spans="15:28" x14ac:dyDescent="0.25">
      <c r="O675">
        <f>COUNTIF($W$2:$W$5,W675)</f>
        <v>0</v>
      </c>
      <c r="P675">
        <f>VLOOKUP("M"&amp;TEXT(G675,"0"),Punten!$A$1:$E$37,5,FALSE)</f>
        <v>0</v>
      </c>
      <c r="Q675">
        <f>VLOOKUP("M"&amp;TEXT(H675,"0"),Punten!$A$1:$E$37,5,FALSE)</f>
        <v>0</v>
      </c>
      <c r="R675">
        <f>VLOOKUP("M"&amp;TEXT(I675,"0"),Punten!$A$1:$E$37,5,FALSE)</f>
        <v>0</v>
      </c>
      <c r="S675">
        <f>VLOOKUP("K"&amp;TEXT(M675,"0"),Punten!$A$1:$E$37,5,FALSE)</f>
        <v>0</v>
      </c>
      <c r="T675">
        <f>VLOOKUP("H"&amp;TEXT(L675,"0"),Punten!$A$1:$E$37,5,FALSE)</f>
        <v>0</v>
      </c>
      <c r="U675">
        <f>VLOOKUP("F"&amp;TEXT(M675,"0"),Punten!$A$2:$E$158,5,FALSE)</f>
        <v>0</v>
      </c>
      <c r="V675">
        <f>SUM(P675:U675)</f>
        <v>0</v>
      </c>
      <c r="W675" t="str">
        <f>N675&amp;A675</f>
        <v/>
      </c>
      <c r="X675">
        <f>IF(F674&lt;&gt;F675,1,X674+1)</f>
        <v>73</v>
      </c>
      <c r="Y675" t="e">
        <f>VLOOKUP(A675,Klasses!$A$2:$B$100,2,FALSE)</f>
        <v>#N/A</v>
      </c>
      <c r="Z675" t="s">
        <v>198</v>
      </c>
      <c r="AA675">
        <f>F675</f>
        <v>0</v>
      </c>
      <c r="AB675">
        <f>D675</f>
        <v>0</v>
      </c>
    </row>
    <row r="676" spans="15:28" x14ac:dyDescent="0.25">
      <c r="O676">
        <f>COUNTIF($W$2:$W$5,W676)</f>
        <v>0</v>
      </c>
      <c r="P676">
        <f>VLOOKUP("M"&amp;TEXT(G676,"0"),Punten!$A$1:$E$37,5,FALSE)</f>
        <v>0</v>
      </c>
      <c r="Q676">
        <f>VLOOKUP("M"&amp;TEXT(H676,"0"),Punten!$A$1:$E$37,5,FALSE)</f>
        <v>0</v>
      </c>
      <c r="R676">
        <f>VLOOKUP("M"&amp;TEXT(I676,"0"),Punten!$A$1:$E$37,5,FALSE)</f>
        <v>0</v>
      </c>
      <c r="S676">
        <f>VLOOKUP("K"&amp;TEXT(M676,"0"),Punten!$A$1:$E$37,5,FALSE)</f>
        <v>0</v>
      </c>
      <c r="T676">
        <f>VLOOKUP("H"&amp;TEXT(L676,"0"),Punten!$A$1:$E$37,5,FALSE)</f>
        <v>0</v>
      </c>
      <c r="U676">
        <f>VLOOKUP("F"&amp;TEXT(M676,"0"),Punten!$A$2:$E$158,5,FALSE)</f>
        <v>0</v>
      </c>
      <c r="V676">
        <f>SUM(P676:U676)</f>
        <v>0</v>
      </c>
      <c r="W676" t="str">
        <f>N676&amp;A676</f>
        <v/>
      </c>
      <c r="X676">
        <f>IF(F675&lt;&gt;F676,1,X675+1)</f>
        <v>74</v>
      </c>
      <c r="Y676" t="e">
        <f>VLOOKUP(A676,Klasses!$A$2:$B$100,2,FALSE)</f>
        <v>#N/A</v>
      </c>
      <c r="Z676" t="s">
        <v>198</v>
      </c>
      <c r="AA676">
        <f>F676</f>
        <v>0</v>
      </c>
      <c r="AB676">
        <f>D676</f>
        <v>0</v>
      </c>
    </row>
    <row r="677" spans="15:28" x14ac:dyDescent="0.25">
      <c r="O677">
        <f>COUNTIF($W$2:$W$5,W677)</f>
        <v>0</v>
      </c>
      <c r="P677">
        <f>VLOOKUP("M"&amp;TEXT(G677,"0"),Punten!$A$1:$E$37,5,FALSE)</f>
        <v>0</v>
      </c>
      <c r="Q677">
        <f>VLOOKUP("M"&amp;TEXT(H677,"0"),Punten!$A$1:$E$37,5,FALSE)</f>
        <v>0</v>
      </c>
      <c r="R677">
        <f>VLOOKUP("M"&amp;TEXT(I677,"0"),Punten!$A$1:$E$37,5,FALSE)</f>
        <v>0</v>
      </c>
      <c r="S677">
        <f>VLOOKUP("K"&amp;TEXT(M677,"0"),Punten!$A$1:$E$37,5,FALSE)</f>
        <v>0</v>
      </c>
      <c r="T677">
        <f>VLOOKUP("H"&amp;TEXT(L677,"0"),Punten!$A$1:$E$37,5,FALSE)</f>
        <v>0</v>
      </c>
      <c r="U677">
        <f>VLOOKUP("F"&amp;TEXT(M677,"0"),Punten!$A$2:$E$158,5,FALSE)</f>
        <v>0</v>
      </c>
      <c r="V677">
        <f>SUM(P677:U677)</f>
        <v>0</v>
      </c>
      <c r="W677" t="str">
        <f>N677&amp;A677</f>
        <v/>
      </c>
      <c r="X677">
        <f>IF(F676&lt;&gt;F677,1,X676+1)</f>
        <v>75</v>
      </c>
      <c r="Y677" t="e">
        <f>VLOOKUP(A677,Klasses!$A$2:$B$100,2,FALSE)</f>
        <v>#N/A</v>
      </c>
      <c r="Z677" t="s">
        <v>198</v>
      </c>
      <c r="AA677">
        <f>F677</f>
        <v>0</v>
      </c>
      <c r="AB677">
        <f>D677</f>
        <v>0</v>
      </c>
    </row>
    <row r="678" spans="15:28" x14ac:dyDescent="0.25">
      <c r="O678">
        <f>COUNTIF($W$2:$W$5,W678)</f>
        <v>0</v>
      </c>
      <c r="P678">
        <f>VLOOKUP("M"&amp;TEXT(G678,"0"),Punten!$A$1:$E$37,5,FALSE)</f>
        <v>0</v>
      </c>
      <c r="Q678">
        <f>VLOOKUP("M"&amp;TEXT(H678,"0"),Punten!$A$1:$E$37,5,FALSE)</f>
        <v>0</v>
      </c>
      <c r="R678">
        <f>VLOOKUP("M"&amp;TEXT(I678,"0"),Punten!$A$1:$E$37,5,FALSE)</f>
        <v>0</v>
      </c>
      <c r="S678">
        <f>VLOOKUP("K"&amp;TEXT(M678,"0"),Punten!$A$1:$E$37,5,FALSE)</f>
        <v>0</v>
      </c>
      <c r="T678">
        <f>VLOOKUP("H"&amp;TEXT(L678,"0"),Punten!$A$1:$E$37,5,FALSE)</f>
        <v>0</v>
      </c>
      <c r="U678">
        <f>VLOOKUP("F"&amp;TEXT(M678,"0"),Punten!$A$2:$E$158,5,FALSE)</f>
        <v>0</v>
      </c>
      <c r="V678">
        <f>SUM(P678:U678)</f>
        <v>0</v>
      </c>
      <c r="W678" t="str">
        <f>N678&amp;A678</f>
        <v/>
      </c>
      <c r="X678">
        <f>IF(F677&lt;&gt;F678,1,X677+1)</f>
        <v>76</v>
      </c>
      <c r="Y678" t="e">
        <f>VLOOKUP(A678,Klasses!$A$2:$B$100,2,FALSE)</f>
        <v>#N/A</v>
      </c>
      <c r="Z678" t="s">
        <v>198</v>
      </c>
      <c r="AA678">
        <f>F678</f>
        <v>0</v>
      </c>
      <c r="AB678">
        <f>D678</f>
        <v>0</v>
      </c>
    </row>
    <row r="679" spans="15:28" x14ac:dyDescent="0.25">
      <c r="O679">
        <f>COUNTIF($W$2:$W$5,W679)</f>
        <v>0</v>
      </c>
      <c r="P679">
        <f>VLOOKUP("M"&amp;TEXT(G679,"0"),Punten!$A$1:$E$37,5,FALSE)</f>
        <v>0</v>
      </c>
      <c r="Q679">
        <f>VLOOKUP("M"&amp;TEXT(H679,"0"),Punten!$A$1:$E$37,5,FALSE)</f>
        <v>0</v>
      </c>
      <c r="R679">
        <f>VLOOKUP("M"&amp;TEXT(I679,"0"),Punten!$A$1:$E$37,5,FALSE)</f>
        <v>0</v>
      </c>
      <c r="S679">
        <f>VLOOKUP("K"&amp;TEXT(M679,"0"),Punten!$A$1:$E$37,5,FALSE)</f>
        <v>0</v>
      </c>
      <c r="T679">
        <f>VLOOKUP("H"&amp;TEXT(L679,"0"),Punten!$A$1:$E$37,5,FALSE)</f>
        <v>0</v>
      </c>
      <c r="U679">
        <f>VLOOKUP("F"&amp;TEXT(M679,"0"),Punten!$A$2:$E$158,5,FALSE)</f>
        <v>0</v>
      </c>
      <c r="V679">
        <f>SUM(P679:U679)</f>
        <v>0</v>
      </c>
      <c r="W679" t="str">
        <f>N679&amp;A679</f>
        <v/>
      </c>
      <c r="X679">
        <f>IF(F678&lt;&gt;F679,1,X678+1)</f>
        <v>77</v>
      </c>
      <c r="Y679" t="e">
        <f>VLOOKUP(A679,Klasses!$A$2:$B$100,2,FALSE)</f>
        <v>#N/A</v>
      </c>
      <c r="Z679" t="s">
        <v>198</v>
      </c>
      <c r="AA679">
        <f>F679</f>
        <v>0</v>
      </c>
      <c r="AB679">
        <f>D679</f>
        <v>0</v>
      </c>
    </row>
    <row r="680" spans="15:28" x14ac:dyDescent="0.25">
      <c r="O680">
        <f>COUNTIF($W$2:$W$5,W680)</f>
        <v>0</v>
      </c>
      <c r="P680">
        <f>VLOOKUP("M"&amp;TEXT(G680,"0"),Punten!$A$1:$E$37,5,FALSE)</f>
        <v>0</v>
      </c>
      <c r="Q680">
        <f>VLOOKUP("M"&amp;TEXT(H680,"0"),Punten!$A$1:$E$37,5,FALSE)</f>
        <v>0</v>
      </c>
      <c r="R680">
        <f>VLOOKUP("M"&amp;TEXT(I680,"0"),Punten!$A$1:$E$37,5,FALSE)</f>
        <v>0</v>
      </c>
      <c r="S680">
        <f>VLOOKUP("K"&amp;TEXT(M680,"0"),Punten!$A$1:$E$37,5,FALSE)</f>
        <v>0</v>
      </c>
      <c r="T680">
        <f>VLOOKUP("H"&amp;TEXT(L680,"0"),Punten!$A$1:$E$37,5,FALSE)</f>
        <v>0</v>
      </c>
      <c r="U680">
        <f>VLOOKUP("F"&amp;TEXT(M680,"0"),Punten!$A$2:$E$158,5,FALSE)</f>
        <v>0</v>
      </c>
      <c r="V680">
        <f>SUM(P680:U680)</f>
        <v>0</v>
      </c>
      <c r="W680" t="str">
        <f>N680&amp;A680</f>
        <v/>
      </c>
      <c r="X680">
        <f>IF(F679&lt;&gt;F680,1,X679+1)</f>
        <v>78</v>
      </c>
      <c r="Y680" t="e">
        <f>VLOOKUP(A680,Klasses!$A$2:$B$100,2,FALSE)</f>
        <v>#N/A</v>
      </c>
      <c r="Z680" t="s">
        <v>198</v>
      </c>
      <c r="AA680">
        <f>F680</f>
        <v>0</v>
      </c>
      <c r="AB680">
        <f>D680</f>
        <v>0</v>
      </c>
    </row>
    <row r="681" spans="15:28" x14ac:dyDescent="0.25">
      <c r="O681">
        <f>COUNTIF($W$2:$W$5,W681)</f>
        <v>0</v>
      </c>
      <c r="P681">
        <f>VLOOKUP("M"&amp;TEXT(G681,"0"),Punten!$A$1:$E$37,5,FALSE)</f>
        <v>0</v>
      </c>
      <c r="Q681">
        <f>VLOOKUP("M"&amp;TEXT(H681,"0"),Punten!$A$1:$E$37,5,FALSE)</f>
        <v>0</v>
      </c>
      <c r="R681">
        <f>VLOOKUP("M"&amp;TEXT(I681,"0"),Punten!$A$1:$E$37,5,FALSE)</f>
        <v>0</v>
      </c>
      <c r="S681">
        <f>VLOOKUP("K"&amp;TEXT(M681,"0"),Punten!$A$1:$E$37,5,FALSE)</f>
        <v>0</v>
      </c>
      <c r="T681">
        <f>VLOOKUP("H"&amp;TEXT(L681,"0"),Punten!$A$1:$E$37,5,FALSE)</f>
        <v>0</v>
      </c>
      <c r="U681">
        <f>VLOOKUP("F"&amp;TEXT(M681,"0"),Punten!$A$2:$E$158,5,FALSE)</f>
        <v>0</v>
      </c>
      <c r="V681">
        <f>SUM(P681:U681)</f>
        <v>0</v>
      </c>
      <c r="W681" t="str">
        <f>N681&amp;A681</f>
        <v/>
      </c>
      <c r="X681">
        <f>IF(F680&lt;&gt;F681,1,X680+1)</f>
        <v>79</v>
      </c>
      <c r="Y681" t="e">
        <f>VLOOKUP(A681,Klasses!$A$2:$B$100,2,FALSE)</f>
        <v>#N/A</v>
      </c>
      <c r="Z681" t="s">
        <v>198</v>
      </c>
      <c r="AA681">
        <f>F681</f>
        <v>0</v>
      </c>
      <c r="AB681">
        <f>D681</f>
        <v>0</v>
      </c>
    </row>
    <row r="682" spans="15:28" x14ac:dyDescent="0.25">
      <c r="O682">
        <f>COUNTIF($W$2:$W$5,W682)</f>
        <v>0</v>
      </c>
      <c r="P682">
        <f>VLOOKUP("M"&amp;TEXT(G682,"0"),Punten!$A$1:$E$37,5,FALSE)</f>
        <v>0</v>
      </c>
      <c r="Q682">
        <f>VLOOKUP("M"&amp;TEXT(H682,"0"),Punten!$A$1:$E$37,5,FALSE)</f>
        <v>0</v>
      </c>
      <c r="R682">
        <f>VLOOKUP("M"&amp;TEXT(I682,"0"),Punten!$A$1:$E$37,5,FALSE)</f>
        <v>0</v>
      </c>
      <c r="S682">
        <f>VLOOKUP("K"&amp;TEXT(M682,"0"),Punten!$A$1:$E$37,5,FALSE)</f>
        <v>0</v>
      </c>
      <c r="T682">
        <f>VLOOKUP("H"&amp;TEXT(L682,"0"),Punten!$A$1:$E$37,5,FALSE)</f>
        <v>0</v>
      </c>
      <c r="U682">
        <f>VLOOKUP("F"&amp;TEXT(M682,"0"),Punten!$A$2:$E$158,5,FALSE)</f>
        <v>0</v>
      </c>
      <c r="V682">
        <f>SUM(P682:U682)</f>
        <v>0</v>
      </c>
      <c r="W682" t="str">
        <f>N682&amp;A682</f>
        <v/>
      </c>
      <c r="X682">
        <f>IF(F681&lt;&gt;F682,1,X681+1)</f>
        <v>80</v>
      </c>
      <c r="Y682" t="e">
        <f>VLOOKUP(A682,Klasses!$A$2:$B$100,2,FALSE)</f>
        <v>#N/A</v>
      </c>
      <c r="Z682" t="s">
        <v>198</v>
      </c>
      <c r="AA682">
        <f>F682</f>
        <v>0</v>
      </c>
      <c r="AB682">
        <f>D682</f>
        <v>0</v>
      </c>
    </row>
    <row r="683" spans="15:28" x14ac:dyDescent="0.25">
      <c r="O683">
        <f>COUNTIF($W$2:$W$5,W683)</f>
        <v>0</v>
      </c>
      <c r="P683">
        <f>VLOOKUP("M"&amp;TEXT(G683,"0"),Punten!$A$1:$E$37,5,FALSE)</f>
        <v>0</v>
      </c>
      <c r="Q683">
        <f>VLOOKUP("M"&amp;TEXT(H683,"0"),Punten!$A$1:$E$37,5,FALSE)</f>
        <v>0</v>
      </c>
      <c r="R683">
        <f>VLOOKUP("M"&amp;TEXT(I683,"0"),Punten!$A$1:$E$37,5,FALSE)</f>
        <v>0</v>
      </c>
      <c r="S683">
        <f>VLOOKUP("K"&amp;TEXT(M683,"0"),Punten!$A$1:$E$37,5,FALSE)</f>
        <v>0</v>
      </c>
      <c r="T683">
        <f>VLOOKUP("H"&amp;TEXT(L683,"0"),Punten!$A$1:$E$37,5,FALSE)</f>
        <v>0</v>
      </c>
      <c r="U683">
        <f>VLOOKUP("F"&amp;TEXT(M683,"0"),Punten!$A$2:$E$158,5,FALSE)</f>
        <v>0</v>
      </c>
      <c r="V683">
        <f>SUM(P683:U683)</f>
        <v>0</v>
      </c>
      <c r="W683" t="str">
        <f>N683&amp;A683</f>
        <v/>
      </c>
      <c r="X683">
        <f>IF(F682&lt;&gt;F683,1,X682+1)</f>
        <v>81</v>
      </c>
      <c r="Y683" t="e">
        <f>VLOOKUP(A683,Klasses!$A$2:$B$100,2,FALSE)</f>
        <v>#N/A</v>
      </c>
      <c r="Z683" t="s">
        <v>198</v>
      </c>
      <c r="AA683">
        <f>F683</f>
        <v>0</v>
      </c>
      <c r="AB683">
        <f>D683</f>
        <v>0</v>
      </c>
    </row>
    <row r="684" spans="15:28" x14ac:dyDescent="0.25">
      <c r="O684">
        <f>COUNTIF($W$2:$W$5,W684)</f>
        <v>0</v>
      </c>
      <c r="P684">
        <f>VLOOKUP("M"&amp;TEXT(G684,"0"),Punten!$A$1:$E$37,5,FALSE)</f>
        <v>0</v>
      </c>
      <c r="Q684">
        <f>VLOOKUP("M"&amp;TEXT(H684,"0"),Punten!$A$1:$E$37,5,FALSE)</f>
        <v>0</v>
      </c>
      <c r="R684">
        <f>VLOOKUP("M"&amp;TEXT(I684,"0"),Punten!$A$1:$E$37,5,FALSE)</f>
        <v>0</v>
      </c>
      <c r="S684">
        <f>VLOOKUP("K"&amp;TEXT(M684,"0"),Punten!$A$1:$E$37,5,FALSE)</f>
        <v>0</v>
      </c>
      <c r="T684">
        <f>VLOOKUP("H"&amp;TEXT(L684,"0"),Punten!$A$1:$E$37,5,FALSE)</f>
        <v>0</v>
      </c>
      <c r="U684">
        <f>VLOOKUP("F"&amp;TEXT(M684,"0"),Punten!$A$2:$E$158,5,FALSE)</f>
        <v>0</v>
      </c>
      <c r="V684">
        <f>SUM(P684:U684)</f>
        <v>0</v>
      </c>
      <c r="W684" t="str">
        <f>N684&amp;A684</f>
        <v/>
      </c>
      <c r="X684">
        <f>IF(F683&lt;&gt;F684,1,X683+1)</f>
        <v>82</v>
      </c>
      <c r="Y684" t="e">
        <f>VLOOKUP(A684,Klasses!$A$2:$B$100,2,FALSE)</f>
        <v>#N/A</v>
      </c>
      <c r="Z684" t="s">
        <v>198</v>
      </c>
      <c r="AA684">
        <f>F684</f>
        <v>0</v>
      </c>
      <c r="AB684">
        <f>D684</f>
        <v>0</v>
      </c>
    </row>
    <row r="685" spans="15:28" x14ac:dyDescent="0.25">
      <c r="O685">
        <f>COUNTIF($W$2:$W$5,W685)</f>
        <v>0</v>
      </c>
      <c r="P685">
        <f>VLOOKUP("M"&amp;TEXT(G685,"0"),Punten!$A$1:$E$37,5,FALSE)</f>
        <v>0</v>
      </c>
      <c r="Q685">
        <f>VLOOKUP("M"&amp;TEXT(H685,"0"),Punten!$A$1:$E$37,5,FALSE)</f>
        <v>0</v>
      </c>
      <c r="R685">
        <f>VLOOKUP("M"&amp;TEXT(I685,"0"),Punten!$A$1:$E$37,5,FALSE)</f>
        <v>0</v>
      </c>
      <c r="S685">
        <f>VLOOKUP("K"&amp;TEXT(M685,"0"),Punten!$A$1:$E$37,5,FALSE)</f>
        <v>0</v>
      </c>
      <c r="T685">
        <f>VLOOKUP("H"&amp;TEXT(L685,"0"),Punten!$A$1:$E$37,5,FALSE)</f>
        <v>0</v>
      </c>
      <c r="U685">
        <f>VLOOKUP("F"&amp;TEXT(M685,"0"),Punten!$A$2:$E$158,5,FALSE)</f>
        <v>0</v>
      </c>
      <c r="V685">
        <f>SUM(P685:U685)</f>
        <v>0</v>
      </c>
      <c r="W685" t="str">
        <f>N685&amp;A685</f>
        <v/>
      </c>
      <c r="X685">
        <f>IF(F684&lt;&gt;F685,1,X684+1)</f>
        <v>83</v>
      </c>
      <c r="Y685" t="e">
        <f>VLOOKUP(A685,Klasses!$A$2:$B$100,2,FALSE)</f>
        <v>#N/A</v>
      </c>
      <c r="Z685" t="s">
        <v>198</v>
      </c>
      <c r="AA685">
        <f>F685</f>
        <v>0</v>
      </c>
      <c r="AB685">
        <f>D685</f>
        <v>0</v>
      </c>
    </row>
    <row r="686" spans="15:28" x14ac:dyDescent="0.25">
      <c r="O686">
        <f>COUNTIF($W$2:$W$5,W686)</f>
        <v>0</v>
      </c>
      <c r="P686">
        <f>VLOOKUP("M"&amp;TEXT(G686,"0"),Punten!$A$1:$E$37,5,FALSE)</f>
        <v>0</v>
      </c>
      <c r="Q686">
        <f>VLOOKUP("M"&amp;TEXT(H686,"0"),Punten!$A$1:$E$37,5,FALSE)</f>
        <v>0</v>
      </c>
      <c r="R686">
        <f>VLOOKUP("M"&amp;TEXT(I686,"0"),Punten!$A$1:$E$37,5,FALSE)</f>
        <v>0</v>
      </c>
      <c r="S686">
        <f>VLOOKUP("K"&amp;TEXT(M686,"0"),Punten!$A$1:$E$37,5,FALSE)</f>
        <v>0</v>
      </c>
      <c r="T686">
        <f>VLOOKUP("H"&amp;TEXT(L686,"0"),Punten!$A$1:$E$37,5,FALSE)</f>
        <v>0</v>
      </c>
      <c r="U686">
        <f>VLOOKUP("F"&amp;TEXT(M686,"0"),Punten!$A$2:$E$158,5,FALSE)</f>
        <v>0</v>
      </c>
      <c r="V686">
        <f>SUM(P686:U686)</f>
        <v>0</v>
      </c>
      <c r="W686" t="str">
        <f>N686&amp;A686</f>
        <v/>
      </c>
      <c r="X686">
        <f>IF(F685&lt;&gt;F686,1,X685+1)</f>
        <v>84</v>
      </c>
      <c r="Y686" t="e">
        <f>VLOOKUP(A686,Klasses!$A$2:$B$100,2,FALSE)</f>
        <v>#N/A</v>
      </c>
      <c r="Z686" t="s">
        <v>198</v>
      </c>
      <c r="AA686">
        <f>F686</f>
        <v>0</v>
      </c>
      <c r="AB686">
        <f>D686</f>
        <v>0</v>
      </c>
    </row>
    <row r="687" spans="15:28" x14ac:dyDescent="0.25">
      <c r="O687">
        <f>COUNTIF($W$2:$W$5,W687)</f>
        <v>0</v>
      </c>
      <c r="P687">
        <f>VLOOKUP("M"&amp;TEXT(G687,"0"),Punten!$A$1:$E$37,5,FALSE)</f>
        <v>0</v>
      </c>
      <c r="Q687">
        <f>VLOOKUP("M"&amp;TEXT(H687,"0"),Punten!$A$1:$E$37,5,FALSE)</f>
        <v>0</v>
      </c>
      <c r="R687">
        <f>VLOOKUP("M"&amp;TEXT(I687,"0"),Punten!$A$1:$E$37,5,FALSE)</f>
        <v>0</v>
      </c>
      <c r="S687">
        <f>VLOOKUP("K"&amp;TEXT(M687,"0"),Punten!$A$1:$E$37,5,FALSE)</f>
        <v>0</v>
      </c>
      <c r="T687">
        <f>VLOOKUP("H"&amp;TEXT(L687,"0"),Punten!$A$1:$E$37,5,FALSE)</f>
        <v>0</v>
      </c>
      <c r="U687">
        <f>VLOOKUP("F"&amp;TEXT(M687,"0"),Punten!$A$2:$E$158,5,FALSE)</f>
        <v>0</v>
      </c>
      <c r="V687">
        <f>SUM(P687:U687)</f>
        <v>0</v>
      </c>
      <c r="W687" t="str">
        <f>N687&amp;A687</f>
        <v/>
      </c>
      <c r="X687">
        <f>IF(F686&lt;&gt;F687,1,X686+1)</f>
        <v>85</v>
      </c>
      <c r="Y687" t="e">
        <f>VLOOKUP(A687,Klasses!$A$2:$B$100,2,FALSE)</f>
        <v>#N/A</v>
      </c>
      <c r="Z687" t="s">
        <v>198</v>
      </c>
      <c r="AA687">
        <f>F687</f>
        <v>0</v>
      </c>
      <c r="AB687">
        <f>D687</f>
        <v>0</v>
      </c>
    </row>
    <row r="688" spans="15:28" x14ac:dyDescent="0.25">
      <c r="O688">
        <f>COUNTIF($W$2:$W$5,W688)</f>
        <v>0</v>
      </c>
      <c r="P688">
        <f>VLOOKUP("M"&amp;TEXT(G688,"0"),Punten!$A$1:$E$37,5,FALSE)</f>
        <v>0</v>
      </c>
      <c r="Q688">
        <f>VLOOKUP("M"&amp;TEXT(H688,"0"),Punten!$A$1:$E$37,5,FALSE)</f>
        <v>0</v>
      </c>
      <c r="R688">
        <f>VLOOKUP("M"&amp;TEXT(I688,"0"),Punten!$A$1:$E$37,5,FALSE)</f>
        <v>0</v>
      </c>
      <c r="S688">
        <f>VLOOKUP("K"&amp;TEXT(M688,"0"),Punten!$A$1:$E$37,5,FALSE)</f>
        <v>0</v>
      </c>
      <c r="T688">
        <f>VLOOKUP("H"&amp;TEXT(L688,"0"),Punten!$A$1:$E$37,5,FALSE)</f>
        <v>0</v>
      </c>
      <c r="U688">
        <f>VLOOKUP("F"&amp;TEXT(M688,"0"),Punten!$A$2:$E$158,5,FALSE)</f>
        <v>0</v>
      </c>
      <c r="V688">
        <f>SUM(P688:U688)</f>
        <v>0</v>
      </c>
      <c r="W688" t="str">
        <f>N688&amp;A688</f>
        <v/>
      </c>
      <c r="X688">
        <f>IF(F687&lt;&gt;F688,1,X687+1)</f>
        <v>86</v>
      </c>
      <c r="Y688" t="e">
        <f>VLOOKUP(A688,Klasses!$A$2:$B$100,2,FALSE)</f>
        <v>#N/A</v>
      </c>
      <c r="Z688" t="s">
        <v>198</v>
      </c>
      <c r="AA688">
        <f>F688</f>
        <v>0</v>
      </c>
      <c r="AB688">
        <f>D688</f>
        <v>0</v>
      </c>
    </row>
    <row r="689" spans="15:28" x14ac:dyDescent="0.25">
      <c r="O689">
        <f>COUNTIF($W$2:$W$5,W689)</f>
        <v>0</v>
      </c>
      <c r="P689">
        <f>VLOOKUP("M"&amp;TEXT(G689,"0"),Punten!$A$1:$E$37,5,FALSE)</f>
        <v>0</v>
      </c>
      <c r="Q689">
        <f>VLOOKUP("M"&amp;TEXT(H689,"0"),Punten!$A$1:$E$37,5,FALSE)</f>
        <v>0</v>
      </c>
      <c r="R689">
        <f>VLOOKUP("M"&amp;TEXT(I689,"0"),Punten!$A$1:$E$37,5,FALSE)</f>
        <v>0</v>
      </c>
      <c r="S689">
        <f>VLOOKUP("K"&amp;TEXT(M689,"0"),Punten!$A$1:$E$37,5,FALSE)</f>
        <v>0</v>
      </c>
      <c r="T689">
        <f>VLOOKUP("H"&amp;TEXT(L689,"0"),Punten!$A$1:$E$37,5,FALSE)</f>
        <v>0</v>
      </c>
      <c r="U689">
        <f>VLOOKUP("F"&amp;TEXT(M689,"0"),Punten!$A$2:$E$158,5,FALSE)</f>
        <v>0</v>
      </c>
      <c r="V689">
        <f>SUM(P689:U689)</f>
        <v>0</v>
      </c>
      <c r="W689" t="str">
        <f>N689&amp;A689</f>
        <v/>
      </c>
      <c r="X689">
        <f>IF(F688&lt;&gt;F689,1,X688+1)</f>
        <v>87</v>
      </c>
      <c r="Y689" t="e">
        <f>VLOOKUP(A689,Klasses!$A$2:$B$100,2,FALSE)</f>
        <v>#N/A</v>
      </c>
      <c r="Z689" t="s">
        <v>198</v>
      </c>
      <c r="AA689">
        <f>F689</f>
        <v>0</v>
      </c>
      <c r="AB689">
        <f>D689</f>
        <v>0</v>
      </c>
    </row>
    <row r="690" spans="15:28" x14ac:dyDescent="0.25">
      <c r="O690">
        <f>COUNTIF($W$2:$W$5,W690)</f>
        <v>0</v>
      </c>
      <c r="P690">
        <f>VLOOKUP("M"&amp;TEXT(G690,"0"),Punten!$A$1:$E$37,5,FALSE)</f>
        <v>0</v>
      </c>
      <c r="Q690">
        <f>VLOOKUP("M"&amp;TEXT(H690,"0"),Punten!$A$1:$E$37,5,FALSE)</f>
        <v>0</v>
      </c>
      <c r="R690">
        <f>VLOOKUP("M"&amp;TEXT(I690,"0"),Punten!$A$1:$E$37,5,FALSE)</f>
        <v>0</v>
      </c>
      <c r="S690">
        <f>VLOOKUP("K"&amp;TEXT(M690,"0"),Punten!$A$1:$E$37,5,FALSE)</f>
        <v>0</v>
      </c>
      <c r="T690">
        <f>VLOOKUP("H"&amp;TEXT(L690,"0"),Punten!$A$1:$E$37,5,FALSE)</f>
        <v>0</v>
      </c>
      <c r="U690">
        <f>VLOOKUP("F"&amp;TEXT(M690,"0"),Punten!$A$2:$E$158,5,FALSE)</f>
        <v>0</v>
      </c>
      <c r="V690">
        <f>SUM(P690:U690)</f>
        <v>0</v>
      </c>
      <c r="W690" t="str">
        <f>N690&amp;A690</f>
        <v/>
      </c>
      <c r="X690">
        <f>IF(F689&lt;&gt;F690,1,X689+1)</f>
        <v>88</v>
      </c>
      <c r="Y690" t="e">
        <f>VLOOKUP(A690,Klasses!$A$2:$B$100,2,FALSE)</f>
        <v>#N/A</v>
      </c>
      <c r="Z690" t="s">
        <v>198</v>
      </c>
      <c r="AA690">
        <f>F690</f>
        <v>0</v>
      </c>
      <c r="AB690">
        <f>D690</f>
        <v>0</v>
      </c>
    </row>
    <row r="691" spans="15:28" x14ac:dyDescent="0.25">
      <c r="O691">
        <f>COUNTIF($W$2:$W$5,W691)</f>
        <v>0</v>
      </c>
      <c r="P691">
        <f>VLOOKUP("M"&amp;TEXT(G691,"0"),Punten!$A$1:$E$37,5,FALSE)</f>
        <v>0</v>
      </c>
      <c r="Q691">
        <f>VLOOKUP("M"&amp;TEXT(H691,"0"),Punten!$A$1:$E$37,5,FALSE)</f>
        <v>0</v>
      </c>
      <c r="R691">
        <f>VLOOKUP("M"&amp;TEXT(I691,"0"),Punten!$A$1:$E$37,5,FALSE)</f>
        <v>0</v>
      </c>
      <c r="S691">
        <f>VLOOKUP("K"&amp;TEXT(M691,"0"),Punten!$A$1:$E$37,5,FALSE)</f>
        <v>0</v>
      </c>
      <c r="T691">
        <f>VLOOKUP("H"&amp;TEXT(L691,"0"),Punten!$A$1:$E$37,5,FALSE)</f>
        <v>0</v>
      </c>
      <c r="U691">
        <f>VLOOKUP("F"&amp;TEXT(M691,"0"),Punten!$A$2:$E$158,5,FALSE)</f>
        <v>0</v>
      </c>
      <c r="V691">
        <f>SUM(P691:U691)</f>
        <v>0</v>
      </c>
      <c r="W691" t="str">
        <f>N691&amp;A691</f>
        <v/>
      </c>
      <c r="X691">
        <f>IF(F690&lt;&gt;F691,1,X690+1)</f>
        <v>89</v>
      </c>
      <c r="Y691" t="e">
        <f>VLOOKUP(A691,Klasses!$A$2:$B$100,2,FALSE)</f>
        <v>#N/A</v>
      </c>
      <c r="Z691" t="s">
        <v>198</v>
      </c>
      <c r="AA691">
        <f>F691</f>
        <v>0</v>
      </c>
      <c r="AB691">
        <f>D691</f>
        <v>0</v>
      </c>
    </row>
    <row r="692" spans="15:28" x14ac:dyDescent="0.25">
      <c r="O692">
        <f>COUNTIF($W$2:$W$5,W692)</f>
        <v>0</v>
      </c>
      <c r="P692">
        <f>VLOOKUP("M"&amp;TEXT(G692,"0"),Punten!$A$1:$E$37,5,FALSE)</f>
        <v>0</v>
      </c>
      <c r="Q692">
        <f>VLOOKUP("M"&amp;TEXT(H692,"0"),Punten!$A$1:$E$37,5,FALSE)</f>
        <v>0</v>
      </c>
      <c r="R692">
        <f>VLOOKUP("M"&amp;TEXT(I692,"0"),Punten!$A$1:$E$37,5,FALSE)</f>
        <v>0</v>
      </c>
      <c r="S692">
        <f>VLOOKUP("K"&amp;TEXT(M692,"0"),Punten!$A$1:$E$37,5,FALSE)</f>
        <v>0</v>
      </c>
      <c r="T692">
        <f>VLOOKUP("H"&amp;TEXT(L692,"0"),Punten!$A$1:$E$37,5,FALSE)</f>
        <v>0</v>
      </c>
      <c r="U692">
        <f>VLOOKUP("F"&amp;TEXT(M692,"0"),Punten!$A$2:$E$158,5,FALSE)</f>
        <v>0</v>
      </c>
      <c r="V692">
        <f>SUM(P692:U692)</f>
        <v>0</v>
      </c>
      <c r="W692" t="str">
        <f>N692&amp;A692</f>
        <v/>
      </c>
      <c r="X692">
        <f>IF(F691&lt;&gt;F692,1,X691+1)</f>
        <v>90</v>
      </c>
      <c r="Y692" t="e">
        <f>VLOOKUP(A692,Klasses!$A$2:$B$100,2,FALSE)</f>
        <v>#N/A</v>
      </c>
      <c r="Z692" t="s">
        <v>198</v>
      </c>
      <c r="AA692">
        <f>F692</f>
        <v>0</v>
      </c>
      <c r="AB692">
        <f>D692</f>
        <v>0</v>
      </c>
    </row>
    <row r="693" spans="15:28" x14ac:dyDescent="0.25">
      <c r="O693">
        <f>COUNTIF($W$2:$W$5,W693)</f>
        <v>0</v>
      </c>
      <c r="P693">
        <f>VLOOKUP("M"&amp;TEXT(G693,"0"),Punten!$A$1:$E$37,5,FALSE)</f>
        <v>0</v>
      </c>
      <c r="Q693">
        <f>VLOOKUP("M"&amp;TEXT(H693,"0"),Punten!$A$1:$E$37,5,FALSE)</f>
        <v>0</v>
      </c>
      <c r="R693">
        <f>VLOOKUP("M"&amp;TEXT(I693,"0"),Punten!$A$1:$E$37,5,FALSE)</f>
        <v>0</v>
      </c>
      <c r="S693">
        <f>VLOOKUP("K"&amp;TEXT(M693,"0"),Punten!$A$1:$E$37,5,FALSE)</f>
        <v>0</v>
      </c>
      <c r="T693">
        <f>VLOOKUP("H"&amp;TEXT(L693,"0"),Punten!$A$1:$E$37,5,FALSE)</f>
        <v>0</v>
      </c>
      <c r="U693">
        <f>VLOOKUP("F"&amp;TEXT(M693,"0"),Punten!$A$2:$E$158,5,FALSE)</f>
        <v>0</v>
      </c>
      <c r="V693">
        <f>SUM(P693:U693)</f>
        <v>0</v>
      </c>
      <c r="W693" t="str">
        <f>N693&amp;A693</f>
        <v/>
      </c>
      <c r="X693">
        <f>IF(F692&lt;&gt;F693,1,X692+1)</f>
        <v>91</v>
      </c>
      <c r="Y693" t="e">
        <f>VLOOKUP(A693,Klasses!$A$2:$B$100,2,FALSE)</f>
        <v>#N/A</v>
      </c>
      <c r="Z693" t="s">
        <v>198</v>
      </c>
      <c r="AA693">
        <f>F693</f>
        <v>0</v>
      </c>
      <c r="AB693">
        <f>D693</f>
        <v>0</v>
      </c>
    </row>
    <row r="694" spans="15:28" x14ac:dyDescent="0.25">
      <c r="O694">
        <f>COUNTIF($W$2:$W$5,W694)</f>
        <v>0</v>
      </c>
      <c r="P694">
        <f>VLOOKUP("M"&amp;TEXT(G694,"0"),Punten!$A$1:$E$37,5,FALSE)</f>
        <v>0</v>
      </c>
      <c r="Q694">
        <f>VLOOKUP("M"&amp;TEXT(H694,"0"),Punten!$A$1:$E$37,5,FALSE)</f>
        <v>0</v>
      </c>
      <c r="R694">
        <f>VLOOKUP("M"&amp;TEXT(I694,"0"),Punten!$A$1:$E$37,5,FALSE)</f>
        <v>0</v>
      </c>
      <c r="S694">
        <f>VLOOKUP("K"&amp;TEXT(M694,"0"),Punten!$A$1:$E$37,5,FALSE)</f>
        <v>0</v>
      </c>
      <c r="T694">
        <f>VLOOKUP("H"&amp;TEXT(L694,"0"),Punten!$A$1:$E$37,5,FALSE)</f>
        <v>0</v>
      </c>
      <c r="U694">
        <f>VLOOKUP("F"&amp;TEXT(M694,"0"),Punten!$A$2:$E$158,5,FALSE)</f>
        <v>0</v>
      </c>
      <c r="V694">
        <f>SUM(P694:U694)</f>
        <v>0</v>
      </c>
      <c r="W694" t="str">
        <f>N694&amp;A694</f>
        <v/>
      </c>
      <c r="X694">
        <f>IF(F693&lt;&gt;F694,1,X693+1)</f>
        <v>92</v>
      </c>
      <c r="Y694" t="e">
        <f>VLOOKUP(A694,Klasses!$A$2:$B$100,2,FALSE)</f>
        <v>#N/A</v>
      </c>
      <c r="Z694" t="s">
        <v>198</v>
      </c>
      <c r="AA694">
        <f>F694</f>
        <v>0</v>
      </c>
      <c r="AB694">
        <f>D694</f>
        <v>0</v>
      </c>
    </row>
    <row r="695" spans="15:28" x14ac:dyDescent="0.25">
      <c r="O695">
        <f>COUNTIF($W$2:$W$5,W695)</f>
        <v>0</v>
      </c>
      <c r="P695">
        <f>VLOOKUP("M"&amp;TEXT(G695,"0"),Punten!$A$1:$E$37,5,FALSE)</f>
        <v>0</v>
      </c>
      <c r="Q695">
        <f>VLOOKUP("M"&amp;TEXT(H695,"0"),Punten!$A$1:$E$37,5,FALSE)</f>
        <v>0</v>
      </c>
      <c r="R695">
        <f>VLOOKUP("M"&amp;TEXT(I695,"0"),Punten!$A$1:$E$37,5,FALSE)</f>
        <v>0</v>
      </c>
      <c r="S695">
        <f>VLOOKUP("K"&amp;TEXT(M695,"0"),Punten!$A$1:$E$37,5,FALSE)</f>
        <v>0</v>
      </c>
      <c r="T695">
        <f>VLOOKUP("H"&amp;TEXT(L695,"0"),Punten!$A$1:$E$37,5,FALSE)</f>
        <v>0</v>
      </c>
      <c r="U695">
        <f>VLOOKUP("F"&amp;TEXT(M695,"0"),Punten!$A$2:$E$158,5,FALSE)</f>
        <v>0</v>
      </c>
      <c r="V695">
        <f>SUM(P695:U695)</f>
        <v>0</v>
      </c>
      <c r="W695" t="str">
        <f>N695&amp;A695</f>
        <v/>
      </c>
      <c r="X695">
        <f>IF(F694&lt;&gt;F695,1,X694+1)</f>
        <v>93</v>
      </c>
      <c r="Y695" t="e">
        <f>VLOOKUP(A695,Klasses!$A$2:$B$100,2,FALSE)</f>
        <v>#N/A</v>
      </c>
      <c r="Z695" t="s">
        <v>198</v>
      </c>
      <c r="AA695">
        <f>F695</f>
        <v>0</v>
      </c>
      <c r="AB695">
        <f>D695</f>
        <v>0</v>
      </c>
    </row>
    <row r="696" spans="15:28" x14ac:dyDescent="0.25">
      <c r="O696">
        <f>COUNTIF($W$2:$W$5,W696)</f>
        <v>0</v>
      </c>
      <c r="P696">
        <f>VLOOKUP("M"&amp;TEXT(G696,"0"),Punten!$A$1:$E$37,5,FALSE)</f>
        <v>0</v>
      </c>
      <c r="Q696">
        <f>VLOOKUP("M"&amp;TEXT(H696,"0"),Punten!$A$1:$E$37,5,FALSE)</f>
        <v>0</v>
      </c>
      <c r="R696">
        <f>VLOOKUP("M"&amp;TEXT(I696,"0"),Punten!$A$1:$E$37,5,FALSE)</f>
        <v>0</v>
      </c>
      <c r="S696">
        <f>VLOOKUP("K"&amp;TEXT(M696,"0"),Punten!$A$1:$E$37,5,FALSE)</f>
        <v>0</v>
      </c>
      <c r="T696">
        <f>VLOOKUP("H"&amp;TEXT(L696,"0"),Punten!$A$1:$E$37,5,FALSE)</f>
        <v>0</v>
      </c>
      <c r="U696">
        <f>VLOOKUP("F"&amp;TEXT(M696,"0"),Punten!$A$2:$E$158,5,FALSE)</f>
        <v>0</v>
      </c>
      <c r="V696">
        <f>SUM(P696:U696)</f>
        <v>0</v>
      </c>
      <c r="W696" t="str">
        <f>N696&amp;A696</f>
        <v/>
      </c>
      <c r="X696">
        <f>IF(F695&lt;&gt;F696,1,X695+1)</f>
        <v>94</v>
      </c>
      <c r="Y696" t="e">
        <f>VLOOKUP(A696,Klasses!$A$2:$B$100,2,FALSE)</f>
        <v>#N/A</v>
      </c>
      <c r="Z696" t="s">
        <v>198</v>
      </c>
      <c r="AA696">
        <f>F696</f>
        <v>0</v>
      </c>
      <c r="AB696">
        <f>D696</f>
        <v>0</v>
      </c>
    </row>
    <row r="697" spans="15:28" x14ac:dyDescent="0.25">
      <c r="O697">
        <f>COUNTIF($W$2:$W$5,W697)</f>
        <v>0</v>
      </c>
      <c r="P697">
        <f>VLOOKUP("M"&amp;TEXT(G697,"0"),Punten!$A$1:$E$37,5,FALSE)</f>
        <v>0</v>
      </c>
      <c r="Q697">
        <f>VLOOKUP("M"&amp;TEXT(H697,"0"),Punten!$A$1:$E$37,5,FALSE)</f>
        <v>0</v>
      </c>
      <c r="R697">
        <f>VLOOKUP("M"&amp;TEXT(I697,"0"),Punten!$A$1:$E$37,5,FALSE)</f>
        <v>0</v>
      </c>
      <c r="S697">
        <f>VLOOKUP("K"&amp;TEXT(M697,"0"),Punten!$A$1:$E$37,5,FALSE)</f>
        <v>0</v>
      </c>
      <c r="T697">
        <f>VLOOKUP("H"&amp;TEXT(L697,"0"),Punten!$A$1:$E$37,5,FALSE)</f>
        <v>0</v>
      </c>
      <c r="U697">
        <f>VLOOKUP("F"&amp;TEXT(M697,"0"),Punten!$A$2:$E$158,5,FALSE)</f>
        <v>0</v>
      </c>
      <c r="V697">
        <f>SUM(P697:U697)</f>
        <v>0</v>
      </c>
      <c r="W697" t="str">
        <f>N697&amp;A697</f>
        <v/>
      </c>
      <c r="X697">
        <f>IF(F696&lt;&gt;F697,1,X696+1)</f>
        <v>95</v>
      </c>
      <c r="Y697" t="e">
        <f>VLOOKUP(A697,Klasses!$A$2:$B$100,2,FALSE)</f>
        <v>#N/A</v>
      </c>
      <c r="Z697" t="s">
        <v>198</v>
      </c>
      <c r="AA697">
        <f>F697</f>
        <v>0</v>
      </c>
      <c r="AB697">
        <f>D697</f>
        <v>0</v>
      </c>
    </row>
    <row r="698" spans="15:28" x14ac:dyDescent="0.25">
      <c r="O698">
        <f>COUNTIF($W$2:$W$5,W698)</f>
        <v>0</v>
      </c>
      <c r="P698">
        <f>VLOOKUP("M"&amp;TEXT(G698,"0"),Punten!$A$1:$E$37,5,FALSE)</f>
        <v>0</v>
      </c>
      <c r="Q698">
        <f>VLOOKUP("M"&amp;TEXT(H698,"0"),Punten!$A$1:$E$37,5,FALSE)</f>
        <v>0</v>
      </c>
      <c r="R698">
        <f>VLOOKUP("M"&amp;TEXT(I698,"0"),Punten!$A$1:$E$37,5,FALSE)</f>
        <v>0</v>
      </c>
      <c r="S698">
        <f>VLOOKUP("K"&amp;TEXT(M698,"0"),Punten!$A$1:$E$37,5,FALSE)</f>
        <v>0</v>
      </c>
      <c r="T698">
        <f>VLOOKUP("H"&amp;TEXT(L698,"0"),Punten!$A$1:$E$37,5,FALSE)</f>
        <v>0</v>
      </c>
      <c r="U698">
        <f>VLOOKUP("F"&amp;TEXT(M698,"0"),Punten!$A$2:$E$158,5,FALSE)</f>
        <v>0</v>
      </c>
      <c r="V698">
        <f>SUM(P698:U698)</f>
        <v>0</v>
      </c>
      <c r="W698" t="str">
        <f>N698&amp;A698</f>
        <v/>
      </c>
      <c r="X698">
        <f>IF(F697&lt;&gt;F698,1,X697+1)</f>
        <v>96</v>
      </c>
      <c r="Y698" t="e">
        <f>VLOOKUP(A698,Klasses!$A$2:$B$100,2,FALSE)</f>
        <v>#N/A</v>
      </c>
      <c r="Z698" t="s">
        <v>198</v>
      </c>
      <c r="AA698">
        <f>F698</f>
        <v>0</v>
      </c>
      <c r="AB698">
        <f>D698</f>
        <v>0</v>
      </c>
    </row>
    <row r="699" spans="15:28" x14ac:dyDescent="0.25">
      <c r="O699">
        <f>COUNTIF($W$2:$W$5,W699)</f>
        <v>0</v>
      </c>
      <c r="P699">
        <f>VLOOKUP("M"&amp;TEXT(G699,"0"),Punten!$A$1:$E$37,5,FALSE)</f>
        <v>0</v>
      </c>
      <c r="Q699">
        <f>VLOOKUP("M"&amp;TEXT(H699,"0"),Punten!$A$1:$E$37,5,FALSE)</f>
        <v>0</v>
      </c>
      <c r="R699">
        <f>VLOOKUP("M"&amp;TEXT(I699,"0"),Punten!$A$1:$E$37,5,FALSE)</f>
        <v>0</v>
      </c>
      <c r="S699">
        <f>VLOOKUP("K"&amp;TEXT(M699,"0"),Punten!$A$1:$E$37,5,FALSE)</f>
        <v>0</v>
      </c>
      <c r="T699">
        <f>VLOOKUP("H"&amp;TEXT(L699,"0"),Punten!$A$1:$E$37,5,FALSE)</f>
        <v>0</v>
      </c>
      <c r="U699">
        <f>VLOOKUP("F"&amp;TEXT(M699,"0"),Punten!$A$2:$E$158,5,FALSE)</f>
        <v>0</v>
      </c>
      <c r="V699">
        <f>SUM(P699:U699)</f>
        <v>0</v>
      </c>
      <c r="W699" t="str">
        <f>N699&amp;A699</f>
        <v/>
      </c>
      <c r="X699">
        <f>IF(F698&lt;&gt;F699,1,X698+1)</f>
        <v>97</v>
      </c>
      <c r="Y699" t="e">
        <f>VLOOKUP(A699,Klasses!$A$2:$B$100,2,FALSE)</f>
        <v>#N/A</v>
      </c>
      <c r="Z699" t="s">
        <v>198</v>
      </c>
      <c r="AA699">
        <f>F699</f>
        <v>0</v>
      </c>
      <c r="AB699">
        <f>D699</f>
        <v>0</v>
      </c>
    </row>
    <row r="700" spans="15:28" x14ac:dyDescent="0.25">
      <c r="O700">
        <f>COUNTIF($W$2:$W$5,W700)</f>
        <v>0</v>
      </c>
      <c r="P700">
        <f>VLOOKUP("M"&amp;TEXT(G700,"0"),Punten!$A$1:$E$37,5,FALSE)</f>
        <v>0</v>
      </c>
      <c r="Q700">
        <f>VLOOKUP("M"&amp;TEXT(H700,"0"),Punten!$A$1:$E$37,5,FALSE)</f>
        <v>0</v>
      </c>
      <c r="R700">
        <f>VLOOKUP("M"&amp;TEXT(I700,"0"),Punten!$A$1:$E$37,5,FALSE)</f>
        <v>0</v>
      </c>
      <c r="S700">
        <f>VLOOKUP("K"&amp;TEXT(M700,"0"),Punten!$A$1:$E$37,5,FALSE)</f>
        <v>0</v>
      </c>
      <c r="T700">
        <f>VLOOKUP("H"&amp;TEXT(L700,"0"),Punten!$A$1:$E$37,5,FALSE)</f>
        <v>0</v>
      </c>
      <c r="U700">
        <f>VLOOKUP("F"&amp;TEXT(M700,"0"),Punten!$A$2:$E$158,5,FALSE)</f>
        <v>0</v>
      </c>
      <c r="V700">
        <f>SUM(P700:U700)</f>
        <v>0</v>
      </c>
      <c r="W700" t="str">
        <f>N700&amp;A700</f>
        <v/>
      </c>
      <c r="X700">
        <f>IF(F699&lt;&gt;F700,1,X699+1)</f>
        <v>98</v>
      </c>
      <c r="Y700" t="e">
        <f>VLOOKUP(A700,Klasses!$A$2:$B$100,2,FALSE)</f>
        <v>#N/A</v>
      </c>
      <c r="Z700" t="s">
        <v>198</v>
      </c>
      <c r="AA700">
        <f>F700</f>
        <v>0</v>
      </c>
      <c r="AB700">
        <f>D700</f>
        <v>0</v>
      </c>
    </row>
    <row r="701" spans="15:28" x14ac:dyDescent="0.25">
      <c r="O701">
        <f>COUNTIF($W$2:$W$5,W701)</f>
        <v>0</v>
      </c>
      <c r="P701">
        <f>VLOOKUP("M"&amp;TEXT(G701,"0"),Punten!$A$1:$E$37,5,FALSE)</f>
        <v>0</v>
      </c>
      <c r="Q701">
        <f>VLOOKUP("M"&amp;TEXT(H701,"0"),Punten!$A$1:$E$37,5,FALSE)</f>
        <v>0</v>
      </c>
      <c r="R701">
        <f>VLOOKUP("M"&amp;TEXT(I701,"0"),Punten!$A$1:$E$37,5,FALSE)</f>
        <v>0</v>
      </c>
      <c r="S701">
        <f>VLOOKUP("K"&amp;TEXT(M701,"0"),Punten!$A$1:$E$37,5,FALSE)</f>
        <v>0</v>
      </c>
      <c r="T701">
        <f>VLOOKUP("H"&amp;TEXT(L701,"0"),Punten!$A$1:$E$37,5,FALSE)</f>
        <v>0</v>
      </c>
      <c r="U701">
        <f>VLOOKUP("F"&amp;TEXT(M701,"0"),Punten!$A$2:$E$158,5,FALSE)</f>
        <v>0</v>
      </c>
      <c r="V701">
        <f>SUM(P701:U701)</f>
        <v>0</v>
      </c>
      <c r="W701" t="str">
        <f>N701&amp;A701</f>
        <v/>
      </c>
      <c r="X701">
        <f>IF(F700&lt;&gt;F701,1,X700+1)</f>
        <v>99</v>
      </c>
      <c r="Y701" t="e">
        <f>VLOOKUP(A701,Klasses!$A$2:$B$100,2,FALSE)</f>
        <v>#N/A</v>
      </c>
      <c r="Z701" t="s">
        <v>198</v>
      </c>
      <c r="AA701">
        <f>F701</f>
        <v>0</v>
      </c>
      <c r="AB701">
        <f>D701</f>
        <v>0</v>
      </c>
    </row>
    <row r="702" spans="15:28" x14ac:dyDescent="0.25">
      <c r="O702">
        <f>COUNTIF($W$2:$W$5,W702)</f>
        <v>0</v>
      </c>
      <c r="P702">
        <f>VLOOKUP("M"&amp;TEXT(G702,"0"),Punten!$A$1:$E$37,5,FALSE)</f>
        <v>0</v>
      </c>
      <c r="Q702">
        <f>VLOOKUP("M"&amp;TEXT(H702,"0"),Punten!$A$1:$E$37,5,FALSE)</f>
        <v>0</v>
      </c>
      <c r="R702">
        <f>VLOOKUP("M"&amp;TEXT(I702,"0"),Punten!$A$1:$E$37,5,FALSE)</f>
        <v>0</v>
      </c>
      <c r="S702">
        <f>VLOOKUP("K"&amp;TEXT(M702,"0"),Punten!$A$1:$E$37,5,FALSE)</f>
        <v>0</v>
      </c>
      <c r="T702">
        <f>VLOOKUP("H"&amp;TEXT(L702,"0"),Punten!$A$1:$E$37,5,FALSE)</f>
        <v>0</v>
      </c>
      <c r="U702">
        <f>VLOOKUP("F"&amp;TEXT(M702,"0"),Punten!$A$2:$E$158,5,FALSE)</f>
        <v>0</v>
      </c>
      <c r="V702">
        <f>SUM(P702:U702)</f>
        <v>0</v>
      </c>
      <c r="W702" t="str">
        <f>N702&amp;A702</f>
        <v/>
      </c>
      <c r="X702">
        <f>IF(F701&lt;&gt;F702,1,X701+1)</f>
        <v>100</v>
      </c>
      <c r="Y702" t="e">
        <f>VLOOKUP(A702,Klasses!$A$2:$B$100,2,FALSE)</f>
        <v>#N/A</v>
      </c>
      <c r="Z702" t="s">
        <v>198</v>
      </c>
      <c r="AA702">
        <f>F702</f>
        <v>0</v>
      </c>
      <c r="AB702">
        <f>D702</f>
        <v>0</v>
      </c>
    </row>
    <row r="703" spans="15:28" x14ac:dyDescent="0.25">
      <c r="O703">
        <f>COUNTIF($W$2:$W$5,W703)</f>
        <v>0</v>
      </c>
      <c r="P703">
        <f>VLOOKUP("M"&amp;TEXT(G703,"0"),Punten!$A$1:$E$37,5,FALSE)</f>
        <v>0</v>
      </c>
      <c r="Q703">
        <f>VLOOKUP("M"&amp;TEXT(H703,"0"),Punten!$A$1:$E$37,5,FALSE)</f>
        <v>0</v>
      </c>
      <c r="R703">
        <f>VLOOKUP("M"&amp;TEXT(I703,"0"),Punten!$A$1:$E$37,5,FALSE)</f>
        <v>0</v>
      </c>
      <c r="S703">
        <f>VLOOKUP("K"&amp;TEXT(M703,"0"),Punten!$A$1:$E$37,5,FALSE)</f>
        <v>0</v>
      </c>
      <c r="T703">
        <f>VLOOKUP("H"&amp;TEXT(L703,"0"),Punten!$A$1:$E$37,5,FALSE)</f>
        <v>0</v>
      </c>
      <c r="U703">
        <f>VLOOKUP("F"&amp;TEXT(M703,"0"),Punten!$A$2:$E$158,5,FALSE)</f>
        <v>0</v>
      </c>
      <c r="V703">
        <f>SUM(P703:U703)</f>
        <v>0</v>
      </c>
      <c r="W703" t="str">
        <f>N703&amp;A703</f>
        <v/>
      </c>
      <c r="X703">
        <f>IF(F702&lt;&gt;F703,1,X702+1)</f>
        <v>101</v>
      </c>
      <c r="Y703" t="e">
        <f>VLOOKUP(A703,Klasses!$A$2:$B$100,2,FALSE)</f>
        <v>#N/A</v>
      </c>
      <c r="Z703" t="s">
        <v>198</v>
      </c>
      <c r="AA703">
        <f>F703</f>
        <v>0</v>
      </c>
      <c r="AB703">
        <f>D703</f>
        <v>0</v>
      </c>
    </row>
    <row r="704" spans="15:28" x14ac:dyDescent="0.25">
      <c r="O704">
        <f>COUNTIF($W$2:$W$5,W704)</f>
        <v>0</v>
      </c>
      <c r="P704">
        <f>VLOOKUP("M"&amp;TEXT(G704,"0"),Punten!$A$1:$E$37,5,FALSE)</f>
        <v>0</v>
      </c>
      <c r="Q704">
        <f>VLOOKUP("M"&amp;TEXT(H704,"0"),Punten!$A$1:$E$37,5,FALSE)</f>
        <v>0</v>
      </c>
      <c r="R704">
        <f>VLOOKUP("M"&amp;TEXT(I704,"0"),Punten!$A$1:$E$37,5,FALSE)</f>
        <v>0</v>
      </c>
      <c r="S704">
        <f>VLOOKUP("K"&amp;TEXT(M704,"0"),Punten!$A$1:$E$37,5,FALSE)</f>
        <v>0</v>
      </c>
      <c r="T704">
        <f>VLOOKUP("H"&amp;TEXT(L704,"0"),Punten!$A$1:$E$37,5,FALSE)</f>
        <v>0</v>
      </c>
      <c r="U704">
        <f>VLOOKUP("F"&amp;TEXT(M704,"0"),Punten!$A$2:$E$158,5,FALSE)</f>
        <v>0</v>
      </c>
      <c r="V704">
        <f>SUM(P704:U704)</f>
        <v>0</v>
      </c>
      <c r="W704" t="str">
        <f>N704&amp;A704</f>
        <v/>
      </c>
      <c r="X704">
        <f>IF(F703&lt;&gt;F704,1,X703+1)</f>
        <v>102</v>
      </c>
      <c r="Y704" t="e">
        <f>VLOOKUP(A704,Klasses!$A$2:$B$100,2,FALSE)</f>
        <v>#N/A</v>
      </c>
      <c r="Z704" t="s">
        <v>198</v>
      </c>
      <c r="AA704">
        <f>F704</f>
        <v>0</v>
      </c>
      <c r="AB704">
        <f>D704</f>
        <v>0</v>
      </c>
    </row>
    <row r="705" spans="15:28" x14ac:dyDescent="0.25">
      <c r="O705">
        <f>COUNTIF($W$2:$W$5,W705)</f>
        <v>0</v>
      </c>
      <c r="P705">
        <f>VLOOKUP("M"&amp;TEXT(G705,"0"),Punten!$A$1:$E$37,5,FALSE)</f>
        <v>0</v>
      </c>
      <c r="Q705">
        <f>VLOOKUP("M"&amp;TEXT(H705,"0"),Punten!$A$1:$E$37,5,FALSE)</f>
        <v>0</v>
      </c>
      <c r="R705">
        <f>VLOOKUP("M"&amp;TEXT(I705,"0"),Punten!$A$1:$E$37,5,FALSE)</f>
        <v>0</v>
      </c>
      <c r="S705">
        <f>VLOOKUP("K"&amp;TEXT(M705,"0"),Punten!$A$1:$E$37,5,FALSE)</f>
        <v>0</v>
      </c>
      <c r="T705">
        <f>VLOOKUP("H"&amp;TEXT(L705,"0"),Punten!$A$1:$E$37,5,FALSE)</f>
        <v>0</v>
      </c>
      <c r="U705">
        <f>VLOOKUP("F"&amp;TEXT(M705,"0"),Punten!$A$2:$E$158,5,FALSE)</f>
        <v>0</v>
      </c>
      <c r="V705">
        <f>SUM(P705:U705)</f>
        <v>0</v>
      </c>
      <c r="W705" t="str">
        <f>N705&amp;A705</f>
        <v/>
      </c>
      <c r="X705">
        <f>IF(F704&lt;&gt;F705,1,X704+1)</f>
        <v>103</v>
      </c>
      <c r="Y705" t="e">
        <f>VLOOKUP(A705,Klasses!$A$2:$B$100,2,FALSE)</f>
        <v>#N/A</v>
      </c>
      <c r="Z705" t="s">
        <v>198</v>
      </c>
      <c r="AA705">
        <f>F705</f>
        <v>0</v>
      </c>
      <c r="AB705">
        <f>D705</f>
        <v>0</v>
      </c>
    </row>
    <row r="706" spans="15:28" x14ac:dyDescent="0.25">
      <c r="O706">
        <f>COUNTIF($W$2:$W$5,W706)</f>
        <v>0</v>
      </c>
      <c r="P706">
        <f>VLOOKUP("M"&amp;TEXT(G706,"0"),Punten!$A$1:$E$37,5,FALSE)</f>
        <v>0</v>
      </c>
      <c r="Q706">
        <f>VLOOKUP("M"&amp;TEXT(H706,"0"),Punten!$A$1:$E$37,5,FALSE)</f>
        <v>0</v>
      </c>
      <c r="R706">
        <f>VLOOKUP("M"&amp;TEXT(I706,"0"),Punten!$A$1:$E$37,5,FALSE)</f>
        <v>0</v>
      </c>
      <c r="S706">
        <f>VLOOKUP("K"&amp;TEXT(M706,"0"),Punten!$A$1:$E$37,5,FALSE)</f>
        <v>0</v>
      </c>
      <c r="T706">
        <f>VLOOKUP("H"&amp;TEXT(L706,"0"),Punten!$A$1:$E$37,5,FALSE)</f>
        <v>0</v>
      </c>
      <c r="U706">
        <f>VLOOKUP("F"&amp;TEXT(M706,"0"),Punten!$A$2:$E$158,5,FALSE)</f>
        <v>0</v>
      </c>
      <c r="V706">
        <f>SUM(P706:U706)</f>
        <v>0</v>
      </c>
      <c r="W706" t="str">
        <f>N706&amp;A706</f>
        <v/>
      </c>
      <c r="X706">
        <f>IF(F705&lt;&gt;F706,1,X705+1)</f>
        <v>104</v>
      </c>
      <c r="Y706" t="e">
        <f>VLOOKUP(A706,Klasses!$A$2:$B$100,2,FALSE)</f>
        <v>#N/A</v>
      </c>
      <c r="Z706" t="s">
        <v>198</v>
      </c>
      <c r="AA706">
        <f>F706</f>
        <v>0</v>
      </c>
      <c r="AB706">
        <f>D706</f>
        <v>0</v>
      </c>
    </row>
    <row r="707" spans="15:28" x14ac:dyDescent="0.25">
      <c r="O707">
        <f>COUNTIF($W$2:$W$5,W707)</f>
        <v>0</v>
      </c>
      <c r="P707">
        <f>VLOOKUP("M"&amp;TEXT(G707,"0"),Punten!$A$1:$E$37,5,FALSE)</f>
        <v>0</v>
      </c>
      <c r="Q707">
        <f>VLOOKUP("M"&amp;TEXT(H707,"0"),Punten!$A$1:$E$37,5,FALSE)</f>
        <v>0</v>
      </c>
      <c r="R707">
        <f>VLOOKUP("M"&amp;TEXT(I707,"0"),Punten!$A$1:$E$37,5,FALSE)</f>
        <v>0</v>
      </c>
      <c r="S707">
        <f>VLOOKUP("K"&amp;TEXT(M707,"0"),Punten!$A$1:$E$37,5,FALSE)</f>
        <v>0</v>
      </c>
      <c r="T707">
        <f>VLOOKUP("H"&amp;TEXT(L707,"0"),Punten!$A$1:$E$37,5,FALSE)</f>
        <v>0</v>
      </c>
      <c r="U707">
        <f>VLOOKUP("F"&amp;TEXT(M707,"0"),Punten!$A$2:$E$158,5,FALSE)</f>
        <v>0</v>
      </c>
      <c r="V707">
        <f>SUM(P707:U707)</f>
        <v>0</v>
      </c>
      <c r="W707" t="str">
        <f>N707&amp;A707</f>
        <v/>
      </c>
      <c r="X707">
        <f>IF(F706&lt;&gt;F707,1,X706+1)</f>
        <v>105</v>
      </c>
      <c r="Y707" t="e">
        <f>VLOOKUP(A707,Klasses!$A$2:$B$100,2,FALSE)</f>
        <v>#N/A</v>
      </c>
      <c r="Z707" t="s">
        <v>198</v>
      </c>
      <c r="AA707">
        <f>F707</f>
        <v>0</v>
      </c>
      <c r="AB707">
        <f>D707</f>
        <v>0</v>
      </c>
    </row>
    <row r="708" spans="15:28" x14ac:dyDescent="0.25">
      <c r="O708">
        <f>COUNTIF($W$2:$W$5,W708)</f>
        <v>0</v>
      </c>
      <c r="P708">
        <f>VLOOKUP("M"&amp;TEXT(G708,"0"),Punten!$A$1:$E$37,5,FALSE)</f>
        <v>0</v>
      </c>
      <c r="Q708">
        <f>VLOOKUP("M"&amp;TEXT(H708,"0"),Punten!$A$1:$E$37,5,FALSE)</f>
        <v>0</v>
      </c>
      <c r="R708">
        <f>VLOOKUP("M"&amp;TEXT(I708,"0"),Punten!$A$1:$E$37,5,FALSE)</f>
        <v>0</v>
      </c>
      <c r="S708">
        <f>VLOOKUP("K"&amp;TEXT(M708,"0"),Punten!$A$1:$E$37,5,FALSE)</f>
        <v>0</v>
      </c>
      <c r="T708">
        <f>VLOOKUP("H"&amp;TEXT(L708,"0"),Punten!$A$1:$E$37,5,FALSE)</f>
        <v>0</v>
      </c>
      <c r="U708">
        <f>VLOOKUP("F"&amp;TEXT(M708,"0"),Punten!$A$2:$E$158,5,FALSE)</f>
        <v>0</v>
      </c>
      <c r="V708">
        <f>SUM(P708:U708)</f>
        <v>0</v>
      </c>
      <c r="W708" t="str">
        <f>N708&amp;A708</f>
        <v/>
      </c>
      <c r="X708">
        <f>IF(F707&lt;&gt;F708,1,X707+1)</f>
        <v>106</v>
      </c>
      <c r="Y708" t="e">
        <f>VLOOKUP(A708,Klasses!$A$2:$B$100,2,FALSE)</f>
        <v>#N/A</v>
      </c>
      <c r="Z708" t="s">
        <v>198</v>
      </c>
      <c r="AA708">
        <f>F708</f>
        <v>0</v>
      </c>
      <c r="AB708">
        <f>D708</f>
        <v>0</v>
      </c>
    </row>
    <row r="709" spans="15:28" x14ac:dyDescent="0.25">
      <c r="O709">
        <f>COUNTIF($W$2:$W$5,W709)</f>
        <v>0</v>
      </c>
      <c r="P709">
        <f>VLOOKUP("M"&amp;TEXT(G709,"0"),Punten!$A$1:$E$37,5,FALSE)</f>
        <v>0</v>
      </c>
      <c r="Q709">
        <f>VLOOKUP("M"&amp;TEXT(H709,"0"),Punten!$A$1:$E$37,5,FALSE)</f>
        <v>0</v>
      </c>
      <c r="R709">
        <f>VLOOKUP("M"&amp;TEXT(I709,"0"),Punten!$A$1:$E$37,5,FALSE)</f>
        <v>0</v>
      </c>
      <c r="S709">
        <f>VLOOKUP("K"&amp;TEXT(M709,"0"),Punten!$A$1:$E$37,5,FALSE)</f>
        <v>0</v>
      </c>
      <c r="T709">
        <f>VLOOKUP("H"&amp;TEXT(L709,"0"),Punten!$A$1:$E$37,5,FALSE)</f>
        <v>0</v>
      </c>
      <c r="U709">
        <f>VLOOKUP("F"&amp;TEXT(M709,"0"),Punten!$A$2:$E$158,5,FALSE)</f>
        <v>0</v>
      </c>
      <c r="V709">
        <f>SUM(P709:U709)</f>
        <v>0</v>
      </c>
      <c r="W709" t="str">
        <f>N709&amp;A709</f>
        <v/>
      </c>
      <c r="X709">
        <f>IF(F708&lt;&gt;F709,1,X708+1)</f>
        <v>107</v>
      </c>
      <c r="Y709" t="e">
        <f>VLOOKUP(A709,Klasses!$A$2:$B$100,2,FALSE)</f>
        <v>#N/A</v>
      </c>
      <c r="Z709" t="s">
        <v>198</v>
      </c>
      <c r="AA709">
        <f>F709</f>
        <v>0</v>
      </c>
      <c r="AB709">
        <f>D709</f>
        <v>0</v>
      </c>
    </row>
    <row r="710" spans="15:28" x14ac:dyDescent="0.25">
      <c r="O710">
        <f>COUNTIF($W$2:$W$5,W710)</f>
        <v>0</v>
      </c>
      <c r="P710">
        <f>VLOOKUP("M"&amp;TEXT(G710,"0"),Punten!$A$1:$E$37,5,FALSE)</f>
        <v>0</v>
      </c>
      <c r="Q710">
        <f>VLOOKUP("M"&amp;TEXT(H710,"0"),Punten!$A$1:$E$37,5,FALSE)</f>
        <v>0</v>
      </c>
      <c r="R710">
        <f>VLOOKUP("M"&amp;TEXT(I710,"0"),Punten!$A$1:$E$37,5,FALSE)</f>
        <v>0</v>
      </c>
      <c r="S710">
        <f>VLOOKUP("K"&amp;TEXT(M710,"0"),Punten!$A$1:$E$37,5,FALSE)</f>
        <v>0</v>
      </c>
      <c r="T710">
        <f>VLOOKUP("H"&amp;TEXT(L710,"0"),Punten!$A$1:$E$37,5,FALSE)</f>
        <v>0</v>
      </c>
      <c r="U710">
        <f>VLOOKUP("F"&amp;TEXT(M710,"0"),Punten!$A$2:$E$158,5,FALSE)</f>
        <v>0</v>
      </c>
      <c r="V710">
        <f>SUM(P710:U710)</f>
        <v>0</v>
      </c>
      <c r="W710" t="str">
        <f>N710&amp;A710</f>
        <v/>
      </c>
      <c r="X710">
        <f>IF(F709&lt;&gt;F710,1,X709+1)</f>
        <v>108</v>
      </c>
      <c r="Y710" t="e">
        <f>VLOOKUP(A710,Klasses!$A$2:$B$100,2,FALSE)</f>
        <v>#N/A</v>
      </c>
      <c r="Z710" t="s">
        <v>198</v>
      </c>
      <c r="AA710">
        <f>F710</f>
        <v>0</v>
      </c>
      <c r="AB710">
        <f>D710</f>
        <v>0</v>
      </c>
    </row>
    <row r="711" spans="15:28" x14ac:dyDescent="0.25">
      <c r="O711">
        <f>COUNTIF($W$2:$W$5,W711)</f>
        <v>0</v>
      </c>
      <c r="P711">
        <f>VLOOKUP("M"&amp;TEXT(G711,"0"),Punten!$A$1:$E$37,5,FALSE)</f>
        <v>0</v>
      </c>
      <c r="Q711">
        <f>VLOOKUP("M"&amp;TEXT(H711,"0"),Punten!$A$1:$E$37,5,FALSE)</f>
        <v>0</v>
      </c>
      <c r="R711">
        <f>VLOOKUP("M"&amp;TEXT(I711,"0"),Punten!$A$1:$E$37,5,FALSE)</f>
        <v>0</v>
      </c>
      <c r="S711">
        <f>VLOOKUP("K"&amp;TEXT(M711,"0"),Punten!$A$1:$E$37,5,FALSE)</f>
        <v>0</v>
      </c>
      <c r="T711">
        <f>VLOOKUP("H"&amp;TEXT(L711,"0"),Punten!$A$1:$E$37,5,FALSE)</f>
        <v>0</v>
      </c>
      <c r="U711">
        <f>VLOOKUP("F"&amp;TEXT(M711,"0"),Punten!$A$2:$E$158,5,FALSE)</f>
        <v>0</v>
      </c>
      <c r="V711">
        <f>SUM(P711:U711)</f>
        <v>0</v>
      </c>
      <c r="W711" t="str">
        <f>N711&amp;A711</f>
        <v/>
      </c>
      <c r="X711">
        <f>IF(F710&lt;&gt;F711,1,X710+1)</f>
        <v>109</v>
      </c>
      <c r="Y711" t="e">
        <f>VLOOKUP(A711,Klasses!$A$2:$B$100,2,FALSE)</f>
        <v>#N/A</v>
      </c>
      <c r="Z711" t="s">
        <v>198</v>
      </c>
      <c r="AA711">
        <f>F711</f>
        <v>0</v>
      </c>
      <c r="AB711">
        <f>D711</f>
        <v>0</v>
      </c>
    </row>
    <row r="712" spans="15:28" x14ac:dyDescent="0.25">
      <c r="O712">
        <f>COUNTIF($W$2:$W$5,W712)</f>
        <v>0</v>
      </c>
      <c r="P712">
        <f>VLOOKUP("M"&amp;TEXT(G712,"0"),Punten!$A$1:$E$37,5,FALSE)</f>
        <v>0</v>
      </c>
      <c r="Q712">
        <f>VLOOKUP("M"&amp;TEXT(H712,"0"),Punten!$A$1:$E$37,5,FALSE)</f>
        <v>0</v>
      </c>
      <c r="R712">
        <f>VLOOKUP("M"&amp;TEXT(I712,"0"),Punten!$A$1:$E$37,5,FALSE)</f>
        <v>0</v>
      </c>
      <c r="S712">
        <f>VLOOKUP("K"&amp;TEXT(M712,"0"),Punten!$A$1:$E$37,5,FALSE)</f>
        <v>0</v>
      </c>
      <c r="T712">
        <f>VLOOKUP("H"&amp;TEXT(L712,"0"),Punten!$A$1:$E$37,5,FALSE)</f>
        <v>0</v>
      </c>
      <c r="U712">
        <f>VLOOKUP("F"&amp;TEXT(M712,"0"),Punten!$A$2:$E$158,5,FALSE)</f>
        <v>0</v>
      </c>
      <c r="V712">
        <f>SUM(P712:U712)</f>
        <v>0</v>
      </c>
      <c r="W712" t="str">
        <f>N712&amp;A712</f>
        <v/>
      </c>
      <c r="X712">
        <f>IF(F711&lt;&gt;F712,1,X711+1)</f>
        <v>110</v>
      </c>
      <c r="Y712" t="e">
        <f>VLOOKUP(A712,Klasses!$A$2:$B$100,2,FALSE)</f>
        <v>#N/A</v>
      </c>
      <c r="Z712" t="s">
        <v>198</v>
      </c>
      <c r="AA712">
        <f>F712</f>
        <v>0</v>
      </c>
      <c r="AB712">
        <f>D712</f>
        <v>0</v>
      </c>
    </row>
    <row r="713" spans="15:28" x14ac:dyDescent="0.25">
      <c r="O713">
        <f>COUNTIF($W$2:$W$5,W713)</f>
        <v>0</v>
      </c>
      <c r="P713">
        <f>VLOOKUP("M"&amp;TEXT(G713,"0"),Punten!$A$1:$E$37,5,FALSE)</f>
        <v>0</v>
      </c>
      <c r="Q713">
        <f>VLOOKUP("M"&amp;TEXT(H713,"0"),Punten!$A$1:$E$37,5,FALSE)</f>
        <v>0</v>
      </c>
      <c r="R713">
        <f>VLOOKUP("M"&amp;TEXT(I713,"0"),Punten!$A$1:$E$37,5,FALSE)</f>
        <v>0</v>
      </c>
      <c r="S713">
        <f>VLOOKUP("K"&amp;TEXT(M713,"0"),Punten!$A$1:$E$37,5,FALSE)</f>
        <v>0</v>
      </c>
      <c r="T713">
        <f>VLOOKUP("H"&amp;TEXT(L713,"0"),Punten!$A$1:$E$37,5,FALSE)</f>
        <v>0</v>
      </c>
      <c r="U713">
        <f>VLOOKUP("F"&amp;TEXT(M713,"0"),Punten!$A$2:$E$158,5,FALSE)</f>
        <v>0</v>
      </c>
      <c r="V713">
        <f>SUM(P713:U713)</f>
        <v>0</v>
      </c>
      <c r="W713" t="str">
        <f>N713&amp;A713</f>
        <v/>
      </c>
      <c r="X713">
        <f>IF(F712&lt;&gt;F713,1,X712+1)</f>
        <v>111</v>
      </c>
      <c r="Y713" t="e">
        <f>VLOOKUP(A713,Klasses!$A$2:$B$100,2,FALSE)</f>
        <v>#N/A</v>
      </c>
      <c r="Z713" t="s">
        <v>198</v>
      </c>
      <c r="AA713">
        <f>F713</f>
        <v>0</v>
      </c>
      <c r="AB713">
        <f>D713</f>
        <v>0</v>
      </c>
    </row>
    <row r="714" spans="15:28" x14ac:dyDescent="0.25">
      <c r="O714">
        <f>COUNTIF($W$2:$W$5,W714)</f>
        <v>0</v>
      </c>
      <c r="P714">
        <f>VLOOKUP("M"&amp;TEXT(G714,"0"),Punten!$A$1:$E$37,5,FALSE)</f>
        <v>0</v>
      </c>
      <c r="Q714">
        <f>VLOOKUP("M"&amp;TEXT(H714,"0"),Punten!$A$1:$E$37,5,FALSE)</f>
        <v>0</v>
      </c>
      <c r="R714">
        <f>VLOOKUP("M"&amp;TEXT(I714,"0"),Punten!$A$1:$E$37,5,FALSE)</f>
        <v>0</v>
      </c>
      <c r="S714">
        <f>VLOOKUP("K"&amp;TEXT(M714,"0"),Punten!$A$1:$E$37,5,FALSE)</f>
        <v>0</v>
      </c>
      <c r="T714">
        <f>VLOOKUP("H"&amp;TEXT(L714,"0"),Punten!$A$1:$E$37,5,FALSE)</f>
        <v>0</v>
      </c>
      <c r="U714">
        <f>VLOOKUP("F"&amp;TEXT(M714,"0"),Punten!$A$2:$E$158,5,FALSE)</f>
        <v>0</v>
      </c>
      <c r="V714">
        <f>SUM(P714:U714)</f>
        <v>0</v>
      </c>
      <c r="W714" t="str">
        <f>N714&amp;A714</f>
        <v/>
      </c>
      <c r="X714">
        <f>IF(F713&lt;&gt;F714,1,X713+1)</f>
        <v>112</v>
      </c>
      <c r="Y714" t="e">
        <f>VLOOKUP(A714,Klasses!$A$2:$B$100,2,FALSE)</f>
        <v>#N/A</v>
      </c>
      <c r="Z714" t="s">
        <v>198</v>
      </c>
      <c r="AA714">
        <f>F714</f>
        <v>0</v>
      </c>
      <c r="AB714">
        <f>D714</f>
        <v>0</v>
      </c>
    </row>
    <row r="715" spans="15:28" x14ac:dyDescent="0.25">
      <c r="O715">
        <f>COUNTIF($W$2:$W$5,W715)</f>
        <v>0</v>
      </c>
      <c r="P715">
        <f>VLOOKUP("M"&amp;TEXT(G715,"0"),Punten!$A$1:$E$37,5,FALSE)</f>
        <v>0</v>
      </c>
      <c r="Q715">
        <f>VLOOKUP("M"&amp;TEXT(H715,"0"),Punten!$A$1:$E$37,5,FALSE)</f>
        <v>0</v>
      </c>
      <c r="R715">
        <f>VLOOKUP("M"&amp;TEXT(I715,"0"),Punten!$A$1:$E$37,5,FALSE)</f>
        <v>0</v>
      </c>
      <c r="S715">
        <f>VLOOKUP("K"&amp;TEXT(M715,"0"),Punten!$A$1:$E$37,5,FALSE)</f>
        <v>0</v>
      </c>
      <c r="T715">
        <f>VLOOKUP("H"&amp;TEXT(L715,"0"),Punten!$A$1:$E$37,5,FALSE)</f>
        <v>0</v>
      </c>
      <c r="U715">
        <f>VLOOKUP("F"&amp;TEXT(M715,"0"),Punten!$A$2:$E$158,5,FALSE)</f>
        <v>0</v>
      </c>
      <c r="V715">
        <f>SUM(P715:U715)</f>
        <v>0</v>
      </c>
      <c r="W715" t="str">
        <f>N715&amp;A715</f>
        <v/>
      </c>
      <c r="X715">
        <f>IF(F714&lt;&gt;F715,1,X714+1)</f>
        <v>113</v>
      </c>
      <c r="Y715" t="e">
        <f>VLOOKUP(A715,Klasses!$A$2:$B$100,2,FALSE)</f>
        <v>#N/A</v>
      </c>
      <c r="Z715" t="s">
        <v>198</v>
      </c>
      <c r="AA715">
        <f>F715</f>
        <v>0</v>
      </c>
      <c r="AB715">
        <f>D715</f>
        <v>0</v>
      </c>
    </row>
    <row r="716" spans="15:28" x14ac:dyDescent="0.25">
      <c r="O716">
        <f>COUNTIF($W$2:$W$5,W716)</f>
        <v>0</v>
      </c>
      <c r="P716">
        <f>VLOOKUP("M"&amp;TEXT(G716,"0"),Punten!$A$1:$E$37,5,FALSE)</f>
        <v>0</v>
      </c>
      <c r="Q716">
        <f>VLOOKUP("M"&amp;TEXT(H716,"0"),Punten!$A$1:$E$37,5,FALSE)</f>
        <v>0</v>
      </c>
      <c r="R716">
        <f>VLOOKUP("M"&amp;TEXT(I716,"0"),Punten!$A$1:$E$37,5,FALSE)</f>
        <v>0</v>
      </c>
      <c r="S716">
        <f>VLOOKUP("K"&amp;TEXT(M716,"0"),Punten!$A$1:$E$37,5,FALSE)</f>
        <v>0</v>
      </c>
      <c r="T716">
        <f>VLOOKUP("H"&amp;TEXT(L716,"0"),Punten!$A$1:$E$37,5,FALSE)</f>
        <v>0</v>
      </c>
      <c r="U716">
        <f>VLOOKUP("F"&amp;TEXT(M716,"0"),Punten!$A$2:$E$158,5,FALSE)</f>
        <v>0</v>
      </c>
      <c r="V716">
        <f>SUM(P716:U716)</f>
        <v>0</v>
      </c>
      <c r="W716" t="str">
        <f>N716&amp;A716</f>
        <v/>
      </c>
      <c r="X716">
        <f>IF(F715&lt;&gt;F716,1,X715+1)</f>
        <v>114</v>
      </c>
      <c r="Y716" t="e">
        <f>VLOOKUP(A716,Klasses!$A$2:$B$100,2,FALSE)</f>
        <v>#N/A</v>
      </c>
      <c r="Z716" t="s">
        <v>198</v>
      </c>
      <c r="AA716">
        <f>F716</f>
        <v>0</v>
      </c>
      <c r="AB716">
        <f>D716</f>
        <v>0</v>
      </c>
    </row>
    <row r="717" spans="15:28" x14ac:dyDescent="0.25">
      <c r="O717">
        <f>COUNTIF($W$2:$W$5,W717)</f>
        <v>0</v>
      </c>
      <c r="P717">
        <f>VLOOKUP("M"&amp;TEXT(G717,"0"),Punten!$A$1:$E$37,5,FALSE)</f>
        <v>0</v>
      </c>
      <c r="Q717">
        <f>VLOOKUP("M"&amp;TEXT(H717,"0"),Punten!$A$1:$E$37,5,FALSE)</f>
        <v>0</v>
      </c>
      <c r="R717">
        <f>VLOOKUP("M"&amp;TEXT(I717,"0"),Punten!$A$1:$E$37,5,FALSE)</f>
        <v>0</v>
      </c>
      <c r="S717">
        <f>VLOOKUP("K"&amp;TEXT(M717,"0"),Punten!$A$1:$E$37,5,FALSE)</f>
        <v>0</v>
      </c>
      <c r="T717">
        <f>VLOOKUP("H"&amp;TEXT(L717,"0"),Punten!$A$1:$E$37,5,FALSE)</f>
        <v>0</v>
      </c>
      <c r="U717">
        <f>VLOOKUP("F"&amp;TEXT(M717,"0"),Punten!$A$2:$E$158,5,FALSE)</f>
        <v>0</v>
      </c>
      <c r="V717">
        <f>SUM(P717:U717)</f>
        <v>0</v>
      </c>
      <c r="W717" t="str">
        <f>N717&amp;A717</f>
        <v/>
      </c>
      <c r="X717">
        <f>IF(F716&lt;&gt;F717,1,X716+1)</f>
        <v>115</v>
      </c>
      <c r="Y717" t="e">
        <f>VLOOKUP(A717,Klasses!$A$2:$B$100,2,FALSE)</f>
        <v>#N/A</v>
      </c>
      <c r="Z717" t="s">
        <v>198</v>
      </c>
      <c r="AA717">
        <f>F717</f>
        <v>0</v>
      </c>
      <c r="AB717">
        <f>D717</f>
        <v>0</v>
      </c>
    </row>
    <row r="718" spans="15:28" x14ac:dyDescent="0.25">
      <c r="O718">
        <f>COUNTIF($W$2:$W$5,W718)</f>
        <v>0</v>
      </c>
      <c r="P718">
        <f>VLOOKUP("M"&amp;TEXT(G718,"0"),Punten!$A$1:$E$37,5,FALSE)</f>
        <v>0</v>
      </c>
      <c r="Q718">
        <f>VLOOKUP("M"&amp;TEXT(H718,"0"),Punten!$A$1:$E$37,5,FALSE)</f>
        <v>0</v>
      </c>
      <c r="R718">
        <f>VLOOKUP("M"&amp;TEXT(I718,"0"),Punten!$A$1:$E$37,5,FALSE)</f>
        <v>0</v>
      </c>
      <c r="S718">
        <f>VLOOKUP("K"&amp;TEXT(M718,"0"),Punten!$A$1:$E$37,5,FALSE)</f>
        <v>0</v>
      </c>
      <c r="T718">
        <f>VLOOKUP("H"&amp;TEXT(L718,"0"),Punten!$A$1:$E$37,5,FALSE)</f>
        <v>0</v>
      </c>
      <c r="U718">
        <f>VLOOKUP("F"&amp;TEXT(M718,"0"),Punten!$A$2:$E$158,5,FALSE)</f>
        <v>0</v>
      </c>
      <c r="V718">
        <f>SUM(P718:U718)</f>
        <v>0</v>
      </c>
      <c r="W718" t="str">
        <f>N718&amp;A718</f>
        <v/>
      </c>
      <c r="X718">
        <f>IF(F717&lt;&gt;F718,1,X717+1)</f>
        <v>116</v>
      </c>
      <c r="Y718" t="e">
        <f>VLOOKUP(A718,Klasses!$A$2:$B$100,2,FALSE)</f>
        <v>#N/A</v>
      </c>
      <c r="Z718" t="s">
        <v>198</v>
      </c>
      <c r="AA718">
        <f>F718</f>
        <v>0</v>
      </c>
      <c r="AB718">
        <f>D718</f>
        <v>0</v>
      </c>
    </row>
    <row r="719" spans="15:28" x14ac:dyDescent="0.25">
      <c r="O719">
        <f>COUNTIF($W$2:$W$5,W719)</f>
        <v>0</v>
      </c>
      <c r="P719">
        <f>VLOOKUP("M"&amp;TEXT(G719,"0"),Punten!$A$1:$E$37,5,FALSE)</f>
        <v>0</v>
      </c>
      <c r="Q719">
        <f>VLOOKUP("M"&amp;TEXT(H719,"0"),Punten!$A$1:$E$37,5,FALSE)</f>
        <v>0</v>
      </c>
      <c r="R719">
        <f>VLOOKUP("M"&amp;TEXT(I719,"0"),Punten!$A$1:$E$37,5,FALSE)</f>
        <v>0</v>
      </c>
      <c r="S719">
        <f>VLOOKUP("K"&amp;TEXT(M719,"0"),Punten!$A$1:$E$37,5,FALSE)</f>
        <v>0</v>
      </c>
      <c r="T719">
        <f>VLOOKUP("H"&amp;TEXT(L719,"0"),Punten!$A$1:$E$37,5,FALSE)</f>
        <v>0</v>
      </c>
      <c r="U719">
        <f>VLOOKUP("F"&amp;TEXT(M719,"0"),Punten!$A$2:$E$158,5,FALSE)</f>
        <v>0</v>
      </c>
      <c r="V719">
        <f>SUM(P719:U719)</f>
        <v>0</v>
      </c>
      <c r="W719" t="str">
        <f>N719&amp;A719</f>
        <v/>
      </c>
      <c r="X719">
        <f>IF(F718&lt;&gt;F719,1,X718+1)</f>
        <v>117</v>
      </c>
      <c r="Y719" t="e">
        <f>VLOOKUP(A719,Klasses!$A$2:$B$100,2,FALSE)</f>
        <v>#N/A</v>
      </c>
      <c r="Z719" t="s">
        <v>198</v>
      </c>
      <c r="AA719">
        <f>F719</f>
        <v>0</v>
      </c>
      <c r="AB719">
        <f>D719</f>
        <v>0</v>
      </c>
    </row>
    <row r="720" spans="15:28" x14ac:dyDescent="0.25">
      <c r="O720">
        <f>COUNTIF($W$2:$W$5,W720)</f>
        <v>0</v>
      </c>
      <c r="P720">
        <f>VLOOKUP("M"&amp;TEXT(G720,"0"),Punten!$A$1:$E$37,5,FALSE)</f>
        <v>0</v>
      </c>
      <c r="Q720">
        <f>VLOOKUP("M"&amp;TEXT(H720,"0"),Punten!$A$1:$E$37,5,FALSE)</f>
        <v>0</v>
      </c>
      <c r="R720">
        <f>VLOOKUP("M"&amp;TEXT(I720,"0"),Punten!$A$1:$E$37,5,FALSE)</f>
        <v>0</v>
      </c>
      <c r="S720">
        <f>VLOOKUP("K"&amp;TEXT(M720,"0"),Punten!$A$1:$E$37,5,FALSE)</f>
        <v>0</v>
      </c>
      <c r="T720">
        <f>VLOOKUP("H"&amp;TEXT(L720,"0"),Punten!$A$1:$E$37,5,FALSE)</f>
        <v>0</v>
      </c>
      <c r="U720">
        <f>VLOOKUP("F"&amp;TEXT(M720,"0"),Punten!$A$2:$E$158,5,FALSE)</f>
        <v>0</v>
      </c>
      <c r="V720">
        <f>SUM(P720:U720)</f>
        <v>0</v>
      </c>
      <c r="W720" t="str">
        <f>N720&amp;A720</f>
        <v/>
      </c>
      <c r="X720">
        <f>IF(F719&lt;&gt;F720,1,X719+1)</f>
        <v>118</v>
      </c>
      <c r="Y720" t="e">
        <f>VLOOKUP(A720,Klasses!$A$2:$B$100,2,FALSE)</f>
        <v>#N/A</v>
      </c>
      <c r="Z720" t="s">
        <v>198</v>
      </c>
      <c r="AA720">
        <f>F720</f>
        <v>0</v>
      </c>
      <c r="AB720">
        <f>D720</f>
        <v>0</v>
      </c>
    </row>
    <row r="721" spans="15:28" x14ac:dyDescent="0.25">
      <c r="O721">
        <f>COUNTIF($W$2:$W$5,W721)</f>
        <v>0</v>
      </c>
      <c r="P721">
        <f>VLOOKUP("M"&amp;TEXT(G721,"0"),Punten!$A$1:$E$37,5,FALSE)</f>
        <v>0</v>
      </c>
      <c r="Q721">
        <f>VLOOKUP("M"&amp;TEXT(H721,"0"),Punten!$A$1:$E$37,5,FALSE)</f>
        <v>0</v>
      </c>
      <c r="R721">
        <f>VLOOKUP("M"&amp;TEXT(I721,"0"),Punten!$A$1:$E$37,5,FALSE)</f>
        <v>0</v>
      </c>
      <c r="S721">
        <f>VLOOKUP("K"&amp;TEXT(M721,"0"),Punten!$A$1:$E$37,5,FALSE)</f>
        <v>0</v>
      </c>
      <c r="T721">
        <f>VLOOKUP("H"&amp;TEXT(L721,"0"),Punten!$A$1:$E$37,5,FALSE)</f>
        <v>0</v>
      </c>
      <c r="U721">
        <f>VLOOKUP("F"&amp;TEXT(M721,"0"),Punten!$A$2:$E$158,5,FALSE)</f>
        <v>0</v>
      </c>
      <c r="V721">
        <f>SUM(P721:U721)</f>
        <v>0</v>
      </c>
      <c r="W721" t="str">
        <f>N721&amp;A721</f>
        <v/>
      </c>
      <c r="X721">
        <f>IF(F720&lt;&gt;F721,1,X720+1)</f>
        <v>119</v>
      </c>
      <c r="Y721" t="e">
        <f>VLOOKUP(A721,Klasses!$A$2:$B$100,2,FALSE)</f>
        <v>#N/A</v>
      </c>
      <c r="Z721" t="s">
        <v>198</v>
      </c>
      <c r="AA721">
        <f>F721</f>
        <v>0</v>
      </c>
      <c r="AB721">
        <f>D721</f>
        <v>0</v>
      </c>
    </row>
    <row r="722" spans="15:28" x14ac:dyDescent="0.25">
      <c r="O722">
        <f>COUNTIF($W$2:$W$5,W722)</f>
        <v>0</v>
      </c>
      <c r="P722">
        <f>VLOOKUP("M"&amp;TEXT(G722,"0"),Punten!$A$1:$E$37,5,FALSE)</f>
        <v>0</v>
      </c>
      <c r="Q722">
        <f>VLOOKUP("M"&amp;TEXT(H722,"0"),Punten!$A$1:$E$37,5,FALSE)</f>
        <v>0</v>
      </c>
      <c r="R722">
        <f>VLOOKUP("M"&amp;TEXT(I722,"0"),Punten!$A$1:$E$37,5,FALSE)</f>
        <v>0</v>
      </c>
      <c r="S722">
        <f>VLOOKUP("K"&amp;TEXT(M722,"0"),Punten!$A$1:$E$37,5,FALSE)</f>
        <v>0</v>
      </c>
      <c r="T722">
        <f>VLOOKUP("H"&amp;TEXT(L722,"0"),Punten!$A$1:$E$37,5,FALSE)</f>
        <v>0</v>
      </c>
      <c r="U722">
        <f>VLOOKUP("F"&amp;TEXT(M722,"0"),Punten!$A$2:$E$158,5,FALSE)</f>
        <v>0</v>
      </c>
      <c r="V722">
        <f>SUM(P722:U722)</f>
        <v>0</v>
      </c>
      <c r="W722" t="str">
        <f>N722&amp;A722</f>
        <v/>
      </c>
      <c r="X722">
        <f>IF(F721&lt;&gt;F722,1,X721+1)</f>
        <v>120</v>
      </c>
      <c r="Y722" t="e">
        <f>VLOOKUP(A722,Klasses!$A$2:$B$100,2,FALSE)</f>
        <v>#N/A</v>
      </c>
      <c r="Z722" t="s">
        <v>198</v>
      </c>
      <c r="AA722">
        <f>F722</f>
        <v>0</v>
      </c>
      <c r="AB722">
        <f>D722</f>
        <v>0</v>
      </c>
    </row>
    <row r="723" spans="15:28" x14ac:dyDescent="0.25">
      <c r="O723">
        <f>COUNTIF($W$2:$W$5,W723)</f>
        <v>0</v>
      </c>
      <c r="P723">
        <f>VLOOKUP("M"&amp;TEXT(G723,"0"),Punten!$A$1:$E$37,5,FALSE)</f>
        <v>0</v>
      </c>
      <c r="Q723">
        <f>VLOOKUP("M"&amp;TEXT(H723,"0"),Punten!$A$1:$E$37,5,FALSE)</f>
        <v>0</v>
      </c>
      <c r="R723">
        <f>VLOOKUP("M"&amp;TEXT(I723,"0"),Punten!$A$1:$E$37,5,FALSE)</f>
        <v>0</v>
      </c>
      <c r="S723">
        <f>VLOOKUP("K"&amp;TEXT(M723,"0"),Punten!$A$1:$E$37,5,FALSE)</f>
        <v>0</v>
      </c>
      <c r="T723">
        <f>VLOOKUP("H"&amp;TEXT(L723,"0"),Punten!$A$1:$E$37,5,FALSE)</f>
        <v>0</v>
      </c>
      <c r="U723">
        <f>VLOOKUP("F"&amp;TEXT(M723,"0"),Punten!$A$2:$E$158,5,FALSE)</f>
        <v>0</v>
      </c>
      <c r="V723">
        <f>SUM(P723:U723)</f>
        <v>0</v>
      </c>
      <c r="W723" t="str">
        <f>N723&amp;A723</f>
        <v/>
      </c>
      <c r="X723">
        <f>IF(F722&lt;&gt;F723,1,X722+1)</f>
        <v>121</v>
      </c>
      <c r="Y723" t="e">
        <f>VLOOKUP(A723,Klasses!$A$2:$B$100,2,FALSE)</f>
        <v>#N/A</v>
      </c>
      <c r="Z723" t="s">
        <v>198</v>
      </c>
      <c r="AA723">
        <f>F723</f>
        <v>0</v>
      </c>
      <c r="AB723">
        <f>D723</f>
        <v>0</v>
      </c>
    </row>
    <row r="724" spans="15:28" x14ac:dyDescent="0.25">
      <c r="O724">
        <f>COUNTIF($W$2:$W$5,W724)</f>
        <v>0</v>
      </c>
      <c r="P724">
        <f>VLOOKUP("M"&amp;TEXT(G724,"0"),Punten!$A$1:$E$37,5,FALSE)</f>
        <v>0</v>
      </c>
      <c r="Q724">
        <f>VLOOKUP("M"&amp;TEXT(H724,"0"),Punten!$A$1:$E$37,5,FALSE)</f>
        <v>0</v>
      </c>
      <c r="R724">
        <f>VLOOKUP("M"&amp;TEXT(I724,"0"),Punten!$A$1:$E$37,5,FALSE)</f>
        <v>0</v>
      </c>
      <c r="S724">
        <f>VLOOKUP("K"&amp;TEXT(M724,"0"),Punten!$A$1:$E$37,5,FALSE)</f>
        <v>0</v>
      </c>
      <c r="T724">
        <f>VLOOKUP("H"&amp;TEXT(L724,"0"),Punten!$A$1:$E$37,5,FALSE)</f>
        <v>0</v>
      </c>
      <c r="U724">
        <f>VLOOKUP("F"&amp;TEXT(M724,"0"),Punten!$A$2:$E$158,5,FALSE)</f>
        <v>0</v>
      </c>
      <c r="V724">
        <f>SUM(P724:U724)</f>
        <v>0</v>
      </c>
      <c r="W724" t="str">
        <f>N724&amp;A724</f>
        <v/>
      </c>
      <c r="X724">
        <f>IF(F723&lt;&gt;F724,1,X723+1)</f>
        <v>122</v>
      </c>
      <c r="Y724" t="e">
        <f>VLOOKUP(A724,Klasses!$A$2:$B$100,2,FALSE)</f>
        <v>#N/A</v>
      </c>
      <c r="Z724" t="s">
        <v>198</v>
      </c>
      <c r="AA724">
        <f>F724</f>
        <v>0</v>
      </c>
      <c r="AB724">
        <f>D724</f>
        <v>0</v>
      </c>
    </row>
    <row r="725" spans="15:28" x14ac:dyDescent="0.25">
      <c r="O725">
        <f>COUNTIF($W$2:$W$5,W725)</f>
        <v>0</v>
      </c>
      <c r="P725">
        <f>VLOOKUP("M"&amp;TEXT(G725,"0"),Punten!$A$1:$E$37,5,FALSE)</f>
        <v>0</v>
      </c>
      <c r="Q725">
        <f>VLOOKUP("M"&amp;TEXT(H725,"0"),Punten!$A$1:$E$37,5,FALSE)</f>
        <v>0</v>
      </c>
      <c r="R725">
        <f>VLOOKUP("M"&amp;TEXT(I725,"0"),Punten!$A$1:$E$37,5,FALSE)</f>
        <v>0</v>
      </c>
      <c r="S725">
        <f>VLOOKUP("K"&amp;TEXT(M725,"0"),Punten!$A$1:$E$37,5,FALSE)</f>
        <v>0</v>
      </c>
      <c r="T725">
        <f>VLOOKUP("H"&amp;TEXT(L725,"0"),Punten!$A$1:$E$37,5,FALSE)</f>
        <v>0</v>
      </c>
      <c r="U725">
        <f>VLOOKUP("F"&amp;TEXT(M725,"0"),Punten!$A$2:$E$158,5,FALSE)</f>
        <v>0</v>
      </c>
      <c r="V725">
        <f>SUM(P725:U725)</f>
        <v>0</v>
      </c>
      <c r="W725" t="str">
        <f>N725&amp;A725</f>
        <v/>
      </c>
      <c r="X725">
        <f>IF(F724&lt;&gt;F725,1,X724+1)</f>
        <v>123</v>
      </c>
      <c r="Y725" t="e">
        <f>VLOOKUP(A725,Klasses!$A$2:$B$100,2,FALSE)</f>
        <v>#N/A</v>
      </c>
      <c r="Z725" t="s">
        <v>198</v>
      </c>
      <c r="AA725">
        <f>F725</f>
        <v>0</v>
      </c>
      <c r="AB725">
        <f>D725</f>
        <v>0</v>
      </c>
    </row>
    <row r="726" spans="15:28" x14ac:dyDescent="0.25">
      <c r="O726">
        <f>COUNTIF($W$2:$W$5,W726)</f>
        <v>0</v>
      </c>
      <c r="P726">
        <f>VLOOKUP("M"&amp;TEXT(G726,"0"),Punten!$A$1:$E$37,5,FALSE)</f>
        <v>0</v>
      </c>
      <c r="Q726">
        <f>VLOOKUP("M"&amp;TEXT(H726,"0"),Punten!$A$1:$E$37,5,FALSE)</f>
        <v>0</v>
      </c>
      <c r="R726">
        <f>VLOOKUP("M"&amp;TEXT(I726,"0"),Punten!$A$1:$E$37,5,FALSE)</f>
        <v>0</v>
      </c>
      <c r="S726">
        <f>VLOOKUP("K"&amp;TEXT(M726,"0"),Punten!$A$1:$E$37,5,FALSE)</f>
        <v>0</v>
      </c>
      <c r="T726">
        <f>VLOOKUP("H"&amp;TEXT(L726,"0"),Punten!$A$1:$E$37,5,FALSE)</f>
        <v>0</v>
      </c>
      <c r="U726">
        <f>VLOOKUP("F"&amp;TEXT(M726,"0"),Punten!$A$2:$E$158,5,FALSE)</f>
        <v>0</v>
      </c>
      <c r="V726">
        <f>SUM(P726:U726)</f>
        <v>0</v>
      </c>
      <c r="W726" t="str">
        <f>N726&amp;A726</f>
        <v/>
      </c>
      <c r="X726">
        <f>IF(F725&lt;&gt;F726,1,X725+1)</f>
        <v>124</v>
      </c>
      <c r="Y726" t="e">
        <f>VLOOKUP(A726,Klasses!$A$2:$B$100,2,FALSE)</f>
        <v>#N/A</v>
      </c>
      <c r="Z726" t="s">
        <v>198</v>
      </c>
      <c r="AA726">
        <f>F726</f>
        <v>0</v>
      </c>
      <c r="AB726">
        <f>D726</f>
        <v>0</v>
      </c>
    </row>
    <row r="727" spans="15:28" x14ac:dyDescent="0.25">
      <c r="O727">
        <f>COUNTIF($W$2:$W$5,W727)</f>
        <v>0</v>
      </c>
      <c r="P727">
        <f>VLOOKUP("M"&amp;TEXT(G727,"0"),Punten!$A$1:$E$37,5,FALSE)</f>
        <v>0</v>
      </c>
      <c r="Q727">
        <f>VLOOKUP("M"&amp;TEXT(H727,"0"),Punten!$A$1:$E$37,5,FALSE)</f>
        <v>0</v>
      </c>
      <c r="R727">
        <f>VLOOKUP("M"&amp;TEXT(I727,"0"),Punten!$A$1:$E$37,5,FALSE)</f>
        <v>0</v>
      </c>
      <c r="S727">
        <f>VLOOKUP("K"&amp;TEXT(M727,"0"),Punten!$A$1:$E$37,5,FALSE)</f>
        <v>0</v>
      </c>
      <c r="T727">
        <f>VLOOKUP("H"&amp;TEXT(L727,"0"),Punten!$A$1:$E$37,5,FALSE)</f>
        <v>0</v>
      </c>
      <c r="U727">
        <f>VLOOKUP("F"&amp;TEXT(M727,"0"),Punten!$A$2:$E$158,5,FALSE)</f>
        <v>0</v>
      </c>
      <c r="V727">
        <f>SUM(P727:U727)</f>
        <v>0</v>
      </c>
      <c r="W727" t="str">
        <f>N727&amp;A727</f>
        <v/>
      </c>
      <c r="X727">
        <f>IF(F726&lt;&gt;F727,1,X726+1)</f>
        <v>125</v>
      </c>
      <c r="Y727" t="e">
        <f>VLOOKUP(A727,Klasses!$A$2:$B$100,2,FALSE)</f>
        <v>#N/A</v>
      </c>
      <c r="Z727" t="s">
        <v>198</v>
      </c>
      <c r="AA727">
        <f>F727</f>
        <v>0</v>
      </c>
      <c r="AB727">
        <f>D727</f>
        <v>0</v>
      </c>
    </row>
    <row r="728" spans="15:28" x14ac:dyDescent="0.25">
      <c r="O728">
        <f>COUNTIF($W$2:$W$5,W728)</f>
        <v>0</v>
      </c>
      <c r="P728">
        <f>VLOOKUP("M"&amp;TEXT(G728,"0"),Punten!$A$1:$E$37,5,FALSE)</f>
        <v>0</v>
      </c>
      <c r="Q728">
        <f>VLOOKUP("M"&amp;TEXT(H728,"0"),Punten!$A$1:$E$37,5,FALSE)</f>
        <v>0</v>
      </c>
      <c r="R728">
        <f>VLOOKUP("M"&amp;TEXT(I728,"0"),Punten!$A$1:$E$37,5,FALSE)</f>
        <v>0</v>
      </c>
      <c r="S728">
        <f>VLOOKUP("K"&amp;TEXT(M728,"0"),Punten!$A$1:$E$37,5,FALSE)</f>
        <v>0</v>
      </c>
      <c r="T728">
        <f>VLOOKUP("H"&amp;TEXT(L728,"0"),Punten!$A$1:$E$37,5,FALSE)</f>
        <v>0</v>
      </c>
      <c r="U728">
        <f>VLOOKUP("F"&amp;TEXT(M728,"0"),Punten!$A$2:$E$158,5,FALSE)</f>
        <v>0</v>
      </c>
      <c r="V728">
        <f>SUM(P728:U728)</f>
        <v>0</v>
      </c>
      <c r="W728" t="str">
        <f>N728&amp;A728</f>
        <v/>
      </c>
      <c r="X728">
        <f>IF(F727&lt;&gt;F728,1,X727+1)</f>
        <v>126</v>
      </c>
      <c r="Y728" t="e">
        <f>VLOOKUP(A728,Klasses!$A$2:$B$100,2,FALSE)</f>
        <v>#N/A</v>
      </c>
      <c r="Z728" t="s">
        <v>198</v>
      </c>
      <c r="AA728">
        <f>F728</f>
        <v>0</v>
      </c>
      <c r="AB728">
        <f>D728</f>
        <v>0</v>
      </c>
    </row>
    <row r="729" spans="15:28" x14ac:dyDescent="0.25">
      <c r="O729">
        <f>COUNTIF($W$2:$W$5,W729)</f>
        <v>0</v>
      </c>
      <c r="P729">
        <f>VLOOKUP("M"&amp;TEXT(G729,"0"),Punten!$A$1:$E$37,5,FALSE)</f>
        <v>0</v>
      </c>
      <c r="Q729">
        <f>VLOOKUP("M"&amp;TEXT(H729,"0"),Punten!$A$1:$E$37,5,FALSE)</f>
        <v>0</v>
      </c>
      <c r="R729">
        <f>VLOOKUP("M"&amp;TEXT(I729,"0"),Punten!$A$1:$E$37,5,FALSE)</f>
        <v>0</v>
      </c>
      <c r="S729">
        <f>VLOOKUP("K"&amp;TEXT(M729,"0"),Punten!$A$1:$E$37,5,FALSE)</f>
        <v>0</v>
      </c>
      <c r="T729">
        <f>VLOOKUP("H"&amp;TEXT(L729,"0"),Punten!$A$1:$E$37,5,FALSE)</f>
        <v>0</v>
      </c>
      <c r="U729">
        <f>VLOOKUP("F"&amp;TEXT(M729,"0"),Punten!$A$2:$E$158,5,FALSE)</f>
        <v>0</v>
      </c>
      <c r="V729">
        <f>SUM(P729:U729)</f>
        <v>0</v>
      </c>
      <c r="W729" t="str">
        <f>N729&amp;A729</f>
        <v/>
      </c>
      <c r="X729">
        <f>IF(F728&lt;&gt;F729,1,X728+1)</f>
        <v>127</v>
      </c>
      <c r="Y729" t="e">
        <f>VLOOKUP(A729,Klasses!$A$2:$B$100,2,FALSE)</f>
        <v>#N/A</v>
      </c>
      <c r="Z729" t="s">
        <v>198</v>
      </c>
      <c r="AA729">
        <f>F729</f>
        <v>0</v>
      </c>
      <c r="AB729">
        <f>D729</f>
        <v>0</v>
      </c>
    </row>
    <row r="730" spans="15:28" x14ac:dyDescent="0.25">
      <c r="O730">
        <f>COUNTIF($W$2:$W$5,W730)</f>
        <v>0</v>
      </c>
      <c r="P730">
        <f>VLOOKUP("M"&amp;TEXT(G730,"0"),Punten!$A$1:$E$37,5,FALSE)</f>
        <v>0</v>
      </c>
      <c r="Q730">
        <f>VLOOKUP("M"&amp;TEXT(H730,"0"),Punten!$A$1:$E$37,5,FALSE)</f>
        <v>0</v>
      </c>
      <c r="R730">
        <f>VLOOKUP("M"&amp;TEXT(I730,"0"),Punten!$A$1:$E$37,5,FALSE)</f>
        <v>0</v>
      </c>
      <c r="S730">
        <f>VLOOKUP("K"&amp;TEXT(M730,"0"),Punten!$A$1:$E$37,5,FALSE)</f>
        <v>0</v>
      </c>
      <c r="T730">
        <f>VLOOKUP("H"&amp;TEXT(L730,"0"),Punten!$A$1:$E$37,5,FALSE)</f>
        <v>0</v>
      </c>
      <c r="U730">
        <f>VLOOKUP("F"&amp;TEXT(M730,"0"),Punten!$A$2:$E$158,5,FALSE)</f>
        <v>0</v>
      </c>
      <c r="V730">
        <f>SUM(P730:U730)</f>
        <v>0</v>
      </c>
      <c r="W730" t="str">
        <f>N730&amp;A730</f>
        <v/>
      </c>
      <c r="X730">
        <f>IF(F729&lt;&gt;F730,1,X729+1)</f>
        <v>128</v>
      </c>
      <c r="Y730" t="e">
        <f>VLOOKUP(A730,Klasses!$A$2:$B$100,2,FALSE)</f>
        <v>#N/A</v>
      </c>
      <c r="Z730" t="s">
        <v>198</v>
      </c>
      <c r="AA730">
        <f>F730</f>
        <v>0</v>
      </c>
      <c r="AB730">
        <f>D730</f>
        <v>0</v>
      </c>
    </row>
    <row r="731" spans="15:28" x14ac:dyDescent="0.25">
      <c r="O731">
        <f>COUNTIF($W$2:$W$5,W731)</f>
        <v>0</v>
      </c>
      <c r="P731">
        <f>VLOOKUP("M"&amp;TEXT(G731,"0"),Punten!$A$1:$E$37,5,FALSE)</f>
        <v>0</v>
      </c>
      <c r="Q731">
        <f>VLOOKUP("M"&amp;TEXT(H731,"0"),Punten!$A$1:$E$37,5,FALSE)</f>
        <v>0</v>
      </c>
      <c r="R731">
        <f>VLOOKUP("M"&amp;TEXT(I731,"0"),Punten!$A$1:$E$37,5,FALSE)</f>
        <v>0</v>
      </c>
      <c r="S731">
        <f>VLOOKUP("K"&amp;TEXT(M731,"0"),Punten!$A$1:$E$37,5,FALSE)</f>
        <v>0</v>
      </c>
      <c r="T731">
        <f>VLOOKUP("H"&amp;TEXT(L731,"0"),Punten!$A$1:$E$37,5,FALSE)</f>
        <v>0</v>
      </c>
      <c r="U731">
        <f>VLOOKUP("F"&amp;TEXT(M731,"0"),Punten!$A$2:$E$158,5,FALSE)</f>
        <v>0</v>
      </c>
      <c r="V731">
        <f>SUM(P731:U731)</f>
        <v>0</v>
      </c>
      <c r="W731" t="str">
        <f>N731&amp;A731</f>
        <v/>
      </c>
      <c r="X731">
        <f>IF(F730&lt;&gt;F731,1,X730+1)</f>
        <v>129</v>
      </c>
      <c r="Y731" t="e">
        <f>VLOOKUP(A731,Klasses!$A$2:$B$100,2,FALSE)</f>
        <v>#N/A</v>
      </c>
      <c r="Z731" t="s">
        <v>198</v>
      </c>
      <c r="AA731">
        <f>F731</f>
        <v>0</v>
      </c>
      <c r="AB731">
        <f>D731</f>
        <v>0</v>
      </c>
    </row>
    <row r="732" spans="15:28" x14ac:dyDescent="0.25">
      <c r="O732">
        <f>COUNTIF($W$2:$W$5,W732)</f>
        <v>0</v>
      </c>
      <c r="P732">
        <f>VLOOKUP("M"&amp;TEXT(G732,"0"),Punten!$A$1:$E$37,5,FALSE)</f>
        <v>0</v>
      </c>
      <c r="Q732">
        <f>VLOOKUP("M"&amp;TEXT(H732,"0"),Punten!$A$1:$E$37,5,FALSE)</f>
        <v>0</v>
      </c>
      <c r="R732">
        <f>VLOOKUP("M"&amp;TEXT(I732,"0"),Punten!$A$1:$E$37,5,FALSE)</f>
        <v>0</v>
      </c>
      <c r="S732">
        <f>VLOOKUP("K"&amp;TEXT(M732,"0"),Punten!$A$1:$E$37,5,FALSE)</f>
        <v>0</v>
      </c>
      <c r="T732">
        <f>VLOOKUP("H"&amp;TEXT(L732,"0"),Punten!$A$1:$E$37,5,FALSE)</f>
        <v>0</v>
      </c>
      <c r="U732">
        <f>VLOOKUP("F"&amp;TEXT(M732,"0"),Punten!$A$2:$E$158,5,FALSE)</f>
        <v>0</v>
      </c>
      <c r="V732">
        <f>SUM(P732:U732)</f>
        <v>0</v>
      </c>
      <c r="W732" t="str">
        <f>N732&amp;A732</f>
        <v/>
      </c>
      <c r="X732">
        <f>IF(F731&lt;&gt;F732,1,X731+1)</f>
        <v>130</v>
      </c>
      <c r="Y732" t="e">
        <f>VLOOKUP(A732,Klasses!$A$2:$B$100,2,FALSE)</f>
        <v>#N/A</v>
      </c>
      <c r="Z732" t="s">
        <v>198</v>
      </c>
      <c r="AA732">
        <f>F732</f>
        <v>0</v>
      </c>
      <c r="AB732">
        <f>D732</f>
        <v>0</v>
      </c>
    </row>
    <row r="733" spans="15:28" x14ac:dyDescent="0.25">
      <c r="O733">
        <f>COUNTIF($W$2:$W$5,W733)</f>
        <v>0</v>
      </c>
      <c r="P733">
        <f>VLOOKUP("M"&amp;TEXT(G733,"0"),Punten!$A$1:$E$37,5,FALSE)</f>
        <v>0</v>
      </c>
      <c r="Q733">
        <f>VLOOKUP("M"&amp;TEXT(H733,"0"),Punten!$A$1:$E$37,5,FALSE)</f>
        <v>0</v>
      </c>
      <c r="R733">
        <f>VLOOKUP("M"&amp;TEXT(I733,"0"),Punten!$A$1:$E$37,5,FALSE)</f>
        <v>0</v>
      </c>
      <c r="S733">
        <f>VLOOKUP("K"&amp;TEXT(M733,"0"),Punten!$A$1:$E$37,5,FALSE)</f>
        <v>0</v>
      </c>
      <c r="T733">
        <f>VLOOKUP("H"&amp;TEXT(L733,"0"),Punten!$A$1:$E$37,5,FALSE)</f>
        <v>0</v>
      </c>
      <c r="U733">
        <f>VLOOKUP("F"&amp;TEXT(M733,"0"),Punten!$A$2:$E$158,5,FALSE)</f>
        <v>0</v>
      </c>
      <c r="V733">
        <f>SUM(P733:U733)</f>
        <v>0</v>
      </c>
      <c r="W733" t="str">
        <f>N733&amp;A733</f>
        <v/>
      </c>
      <c r="X733">
        <f>IF(F732&lt;&gt;F733,1,X732+1)</f>
        <v>131</v>
      </c>
      <c r="Y733" t="e">
        <f>VLOOKUP(A733,Klasses!$A$2:$B$100,2,FALSE)</f>
        <v>#N/A</v>
      </c>
      <c r="Z733" t="s">
        <v>198</v>
      </c>
      <c r="AA733">
        <f>F733</f>
        <v>0</v>
      </c>
      <c r="AB733">
        <f>D733</f>
        <v>0</v>
      </c>
    </row>
    <row r="734" spans="15:28" x14ac:dyDescent="0.25">
      <c r="O734">
        <f>COUNTIF($W$2:$W$5,W734)</f>
        <v>0</v>
      </c>
      <c r="P734">
        <f>VLOOKUP("M"&amp;TEXT(G734,"0"),Punten!$A$1:$E$37,5,FALSE)</f>
        <v>0</v>
      </c>
      <c r="Q734">
        <f>VLOOKUP("M"&amp;TEXT(H734,"0"),Punten!$A$1:$E$37,5,FALSE)</f>
        <v>0</v>
      </c>
      <c r="R734">
        <f>VLOOKUP("M"&amp;TEXT(I734,"0"),Punten!$A$1:$E$37,5,FALSE)</f>
        <v>0</v>
      </c>
      <c r="S734">
        <f>VLOOKUP("K"&amp;TEXT(M734,"0"),Punten!$A$1:$E$37,5,FALSE)</f>
        <v>0</v>
      </c>
      <c r="T734">
        <f>VLOOKUP("H"&amp;TEXT(L734,"0"),Punten!$A$1:$E$37,5,FALSE)</f>
        <v>0</v>
      </c>
      <c r="U734">
        <f>VLOOKUP("F"&amp;TEXT(M734,"0"),Punten!$A$2:$E$158,5,FALSE)</f>
        <v>0</v>
      </c>
      <c r="V734">
        <f>SUM(P734:U734)</f>
        <v>0</v>
      </c>
      <c r="W734" t="str">
        <f>N734&amp;A734</f>
        <v/>
      </c>
      <c r="X734">
        <f>IF(F733&lt;&gt;F734,1,X733+1)</f>
        <v>132</v>
      </c>
      <c r="Y734" t="e">
        <f>VLOOKUP(A734,Klasses!$A$2:$B$100,2,FALSE)</f>
        <v>#N/A</v>
      </c>
      <c r="Z734" t="s">
        <v>198</v>
      </c>
      <c r="AA734">
        <f>F734</f>
        <v>0</v>
      </c>
      <c r="AB734">
        <f>D734</f>
        <v>0</v>
      </c>
    </row>
    <row r="735" spans="15:28" x14ac:dyDescent="0.25">
      <c r="O735">
        <f>COUNTIF($W$2:$W$5,W735)</f>
        <v>0</v>
      </c>
      <c r="P735">
        <f>VLOOKUP("M"&amp;TEXT(G735,"0"),Punten!$A$1:$E$37,5,FALSE)</f>
        <v>0</v>
      </c>
      <c r="Q735">
        <f>VLOOKUP("M"&amp;TEXT(H735,"0"),Punten!$A$1:$E$37,5,FALSE)</f>
        <v>0</v>
      </c>
      <c r="R735">
        <f>VLOOKUP("M"&amp;TEXT(I735,"0"),Punten!$A$1:$E$37,5,FALSE)</f>
        <v>0</v>
      </c>
      <c r="S735">
        <f>VLOOKUP("K"&amp;TEXT(M735,"0"),Punten!$A$1:$E$37,5,FALSE)</f>
        <v>0</v>
      </c>
      <c r="T735">
        <f>VLOOKUP("H"&amp;TEXT(L735,"0"),Punten!$A$1:$E$37,5,FALSE)</f>
        <v>0</v>
      </c>
      <c r="U735">
        <f>VLOOKUP("F"&amp;TEXT(M735,"0"),Punten!$A$2:$E$158,5,FALSE)</f>
        <v>0</v>
      </c>
      <c r="V735">
        <f>SUM(P735:U735)</f>
        <v>0</v>
      </c>
      <c r="W735" t="str">
        <f>N735&amp;A735</f>
        <v/>
      </c>
      <c r="X735">
        <f>IF(F734&lt;&gt;F735,1,X734+1)</f>
        <v>133</v>
      </c>
      <c r="Y735" t="e">
        <f>VLOOKUP(A735,Klasses!$A$2:$B$100,2,FALSE)</f>
        <v>#N/A</v>
      </c>
      <c r="Z735" t="s">
        <v>198</v>
      </c>
      <c r="AA735">
        <f>F735</f>
        <v>0</v>
      </c>
      <c r="AB735">
        <f>D735</f>
        <v>0</v>
      </c>
    </row>
    <row r="736" spans="15:28" x14ac:dyDescent="0.25">
      <c r="O736">
        <f>COUNTIF($W$2:$W$5,W736)</f>
        <v>0</v>
      </c>
      <c r="P736">
        <f>VLOOKUP("M"&amp;TEXT(G736,"0"),Punten!$A$1:$E$37,5,FALSE)</f>
        <v>0</v>
      </c>
      <c r="Q736">
        <f>VLOOKUP("M"&amp;TEXT(H736,"0"),Punten!$A$1:$E$37,5,FALSE)</f>
        <v>0</v>
      </c>
      <c r="R736">
        <f>VLOOKUP("M"&amp;TEXT(I736,"0"),Punten!$A$1:$E$37,5,FALSE)</f>
        <v>0</v>
      </c>
      <c r="S736">
        <f>VLOOKUP("K"&amp;TEXT(M736,"0"),Punten!$A$1:$E$37,5,FALSE)</f>
        <v>0</v>
      </c>
      <c r="T736">
        <f>VLOOKUP("H"&amp;TEXT(L736,"0"),Punten!$A$1:$E$37,5,FALSE)</f>
        <v>0</v>
      </c>
      <c r="U736">
        <f>VLOOKUP("F"&amp;TEXT(M736,"0"),Punten!$A$2:$E$158,5,FALSE)</f>
        <v>0</v>
      </c>
      <c r="V736">
        <f>SUM(P736:U736)</f>
        <v>0</v>
      </c>
      <c r="W736" t="str">
        <f>N736&amp;A736</f>
        <v/>
      </c>
      <c r="X736">
        <f>IF(F735&lt;&gt;F736,1,X735+1)</f>
        <v>134</v>
      </c>
      <c r="Y736" t="e">
        <f>VLOOKUP(A736,Klasses!$A$2:$B$100,2,FALSE)</f>
        <v>#N/A</v>
      </c>
      <c r="Z736" t="s">
        <v>198</v>
      </c>
      <c r="AA736">
        <f>F736</f>
        <v>0</v>
      </c>
      <c r="AB736">
        <f>D736</f>
        <v>0</v>
      </c>
    </row>
    <row r="737" spans="15:28" x14ac:dyDescent="0.25">
      <c r="O737">
        <f>COUNTIF($W$2:$W$5,W737)</f>
        <v>0</v>
      </c>
      <c r="P737">
        <f>VLOOKUP("M"&amp;TEXT(G737,"0"),Punten!$A$1:$E$37,5,FALSE)</f>
        <v>0</v>
      </c>
      <c r="Q737">
        <f>VLOOKUP("M"&amp;TEXT(H737,"0"),Punten!$A$1:$E$37,5,FALSE)</f>
        <v>0</v>
      </c>
      <c r="R737">
        <f>VLOOKUP("M"&amp;TEXT(I737,"0"),Punten!$A$1:$E$37,5,FALSE)</f>
        <v>0</v>
      </c>
      <c r="S737">
        <f>VLOOKUP("K"&amp;TEXT(M737,"0"),Punten!$A$1:$E$37,5,FALSE)</f>
        <v>0</v>
      </c>
      <c r="T737">
        <f>VLOOKUP("H"&amp;TEXT(L737,"0"),Punten!$A$1:$E$37,5,FALSE)</f>
        <v>0</v>
      </c>
      <c r="U737">
        <f>VLOOKUP("F"&amp;TEXT(M737,"0"),Punten!$A$2:$E$158,5,FALSE)</f>
        <v>0</v>
      </c>
      <c r="V737">
        <f>SUM(P737:U737)</f>
        <v>0</v>
      </c>
      <c r="W737" t="str">
        <f>N737&amp;A737</f>
        <v/>
      </c>
      <c r="X737">
        <f>IF(F736&lt;&gt;F737,1,X736+1)</f>
        <v>135</v>
      </c>
      <c r="Y737" t="e">
        <f>VLOOKUP(A737,Klasses!$A$2:$B$100,2,FALSE)</f>
        <v>#N/A</v>
      </c>
      <c r="Z737" t="s">
        <v>198</v>
      </c>
      <c r="AA737">
        <f>F737</f>
        <v>0</v>
      </c>
      <c r="AB737">
        <f>D737</f>
        <v>0</v>
      </c>
    </row>
    <row r="738" spans="15:28" x14ac:dyDescent="0.25">
      <c r="O738">
        <f>COUNTIF($W$2:$W$5,W738)</f>
        <v>0</v>
      </c>
      <c r="P738">
        <f>VLOOKUP("M"&amp;TEXT(G738,"0"),Punten!$A$1:$E$37,5,FALSE)</f>
        <v>0</v>
      </c>
      <c r="Q738">
        <f>VLOOKUP("M"&amp;TEXT(H738,"0"),Punten!$A$1:$E$37,5,FALSE)</f>
        <v>0</v>
      </c>
      <c r="R738">
        <f>VLOOKUP("M"&amp;TEXT(I738,"0"),Punten!$A$1:$E$37,5,FALSE)</f>
        <v>0</v>
      </c>
      <c r="S738">
        <f>VLOOKUP("K"&amp;TEXT(M738,"0"),Punten!$A$1:$E$37,5,FALSE)</f>
        <v>0</v>
      </c>
      <c r="T738">
        <f>VLOOKUP("H"&amp;TEXT(L738,"0"),Punten!$A$1:$E$37,5,FALSE)</f>
        <v>0</v>
      </c>
      <c r="U738">
        <f>VLOOKUP("F"&amp;TEXT(M738,"0"),Punten!$A$2:$E$158,5,FALSE)</f>
        <v>0</v>
      </c>
      <c r="V738">
        <f>SUM(P738:U738)</f>
        <v>0</v>
      </c>
      <c r="W738" t="str">
        <f>N738&amp;A738</f>
        <v/>
      </c>
      <c r="X738">
        <f>IF(F737&lt;&gt;F738,1,X737+1)</f>
        <v>136</v>
      </c>
      <c r="Y738" t="e">
        <f>VLOOKUP(A738,Klasses!$A$2:$B$100,2,FALSE)</f>
        <v>#N/A</v>
      </c>
      <c r="Z738" t="s">
        <v>198</v>
      </c>
      <c r="AA738">
        <f>F738</f>
        <v>0</v>
      </c>
      <c r="AB738">
        <f>D738</f>
        <v>0</v>
      </c>
    </row>
    <row r="739" spans="15:28" x14ac:dyDescent="0.25">
      <c r="O739">
        <f>COUNTIF($W$2:$W$5,W739)</f>
        <v>0</v>
      </c>
      <c r="P739">
        <f>VLOOKUP("M"&amp;TEXT(G739,"0"),Punten!$A$1:$E$37,5,FALSE)</f>
        <v>0</v>
      </c>
      <c r="Q739">
        <f>VLOOKUP("M"&amp;TEXT(H739,"0"),Punten!$A$1:$E$37,5,FALSE)</f>
        <v>0</v>
      </c>
      <c r="R739">
        <f>VLOOKUP("M"&amp;TEXT(I739,"0"),Punten!$A$1:$E$37,5,FALSE)</f>
        <v>0</v>
      </c>
      <c r="S739">
        <f>VLOOKUP("K"&amp;TEXT(M739,"0"),Punten!$A$1:$E$37,5,FALSE)</f>
        <v>0</v>
      </c>
      <c r="T739">
        <f>VLOOKUP("H"&amp;TEXT(L739,"0"),Punten!$A$1:$E$37,5,FALSE)</f>
        <v>0</v>
      </c>
      <c r="U739">
        <f>VLOOKUP("F"&amp;TEXT(M739,"0"),Punten!$A$2:$E$158,5,FALSE)</f>
        <v>0</v>
      </c>
      <c r="V739">
        <f>SUM(P739:U739)</f>
        <v>0</v>
      </c>
      <c r="W739" t="str">
        <f>N739&amp;A739</f>
        <v/>
      </c>
      <c r="X739">
        <f>IF(F738&lt;&gt;F739,1,X738+1)</f>
        <v>137</v>
      </c>
      <c r="Y739" t="e">
        <f>VLOOKUP(A739,Klasses!$A$2:$B$100,2,FALSE)</f>
        <v>#N/A</v>
      </c>
      <c r="Z739" t="s">
        <v>198</v>
      </c>
      <c r="AA739">
        <f>F739</f>
        <v>0</v>
      </c>
      <c r="AB739">
        <f>D739</f>
        <v>0</v>
      </c>
    </row>
    <row r="740" spans="15:28" x14ac:dyDescent="0.25">
      <c r="O740">
        <f>COUNTIF($W$2:$W$5,W740)</f>
        <v>0</v>
      </c>
      <c r="P740">
        <f>VLOOKUP("M"&amp;TEXT(G740,"0"),Punten!$A$1:$E$37,5,FALSE)</f>
        <v>0</v>
      </c>
      <c r="Q740">
        <f>VLOOKUP("M"&amp;TEXT(H740,"0"),Punten!$A$1:$E$37,5,FALSE)</f>
        <v>0</v>
      </c>
      <c r="R740">
        <f>VLOOKUP("M"&amp;TEXT(I740,"0"),Punten!$A$1:$E$37,5,FALSE)</f>
        <v>0</v>
      </c>
      <c r="S740">
        <f>VLOOKUP("K"&amp;TEXT(M740,"0"),Punten!$A$1:$E$37,5,FALSE)</f>
        <v>0</v>
      </c>
      <c r="T740">
        <f>VLOOKUP("H"&amp;TEXT(L740,"0"),Punten!$A$1:$E$37,5,FALSE)</f>
        <v>0</v>
      </c>
      <c r="U740">
        <f>VLOOKUP("F"&amp;TEXT(M740,"0"),Punten!$A$2:$E$158,5,FALSE)</f>
        <v>0</v>
      </c>
      <c r="V740">
        <f>SUM(P740:U740)</f>
        <v>0</v>
      </c>
      <c r="W740" t="str">
        <f>N740&amp;A740</f>
        <v/>
      </c>
      <c r="X740">
        <f>IF(F739&lt;&gt;F740,1,X739+1)</f>
        <v>138</v>
      </c>
      <c r="Y740" t="e">
        <f>VLOOKUP(A740,Klasses!$A$2:$B$100,2,FALSE)</f>
        <v>#N/A</v>
      </c>
      <c r="Z740" t="s">
        <v>198</v>
      </c>
      <c r="AA740">
        <f>F740</f>
        <v>0</v>
      </c>
      <c r="AB740">
        <f>D740</f>
        <v>0</v>
      </c>
    </row>
    <row r="741" spans="15:28" x14ac:dyDescent="0.25">
      <c r="O741">
        <f>COUNTIF($W$2:$W$5,W741)</f>
        <v>0</v>
      </c>
      <c r="P741">
        <f>VLOOKUP("M"&amp;TEXT(G741,"0"),Punten!$A$1:$E$37,5,FALSE)</f>
        <v>0</v>
      </c>
      <c r="Q741">
        <f>VLOOKUP("M"&amp;TEXT(H741,"0"),Punten!$A$1:$E$37,5,FALSE)</f>
        <v>0</v>
      </c>
      <c r="R741">
        <f>VLOOKUP("M"&amp;TEXT(I741,"0"),Punten!$A$1:$E$37,5,FALSE)</f>
        <v>0</v>
      </c>
      <c r="S741">
        <f>VLOOKUP("K"&amp;TEXT(M741,"0"),Punten!$A$1:$E$37,5,FALSE)</f>
        <v>0</v>
      </c>
      <c r="T741">
        <f>VLOOKUP("H"&amp;TEXT(L741,"0"),Punten!$A$1:$E$37,5,FALSE)</f>
        <v>0</v>
      </c>
      <c r="U741">
        <f>VLOOKUP("F"&amp;TEXT(M741,"0"),Punten!$A$2:$E$158,5,FALSE)</f>
        <v>0</v>
      </c>
      <c r="V741">
        <f>SUM(P741:U741)</f>
        <v>0</v>
      </c>
      <c r="W741" t="str">
        <f>N741&amp;A741</f>
        <v/>
      </c>
      <c r="X741">
        <f>IF(F740&lt;&gt;F741,1,X740+1)</f>
        <v>139</v>
      </c>
      <c r="Y741" t="e">
        <f>VLOOKUP(A741,Klasses!$A$2:$B$100,2,FALSE)</f>
        <v>#N/A</v>
      </c>
      <c r="Z741" t="s">
        <v>198</v>
      </c>
      <c r="AA741">
        <f>F741</f>
        <v>0</v>
      </c>
      <c r="AB741">
        <f>D741</f>
        <v>0</v>
      </c>
    </row>
    <row r="742" spans="15:28" x14ac:dyDescent="0.25">
      <c r="O742">
        <f>COUNTIF($W$2:$W$5,W742)</f>
        <v>0</v>
      </c>
      <c r="P742">
        <f>VLOOKUP("M"&amp;TEXT(G742,"0"),Punten!$A$1:$E$37,5,FALSE)</f>
        <v>0</v>
      </c>
      <c r="Q742">
        <f>VLOOKUP("M"&amp;TEXT(H742,"0"),Punten!$A$1:$E$37,5,FALSE)</f>
        <v>0</v>
      </c>
      <c r="R742">
        <f>VLOOKUP("M"&amp;TEXT(I742,"0"),Punten!$A$1:$E$37,5,FALSE)</f>
        <v>0</v>
      </c>
      <c r="S742">
        <f>VLOOKUP("K"&amp;TEXT(M742,"0"),Punten!$A$1:$E$37,5,FALSE)</f>
        <v>0</v>
      </c>
      <c r="T742">
        <f>VLOOKUP("H"&amp;TEXT(L742,"0"),Punten!$A$1:$E$37,5,FALSE)</f>
        <v>0</v>
      </c>
      <c r="U742">
        <f>VLOOKUP("F"&amp;TEXT(M742,"0"),Punten!$A$2:$E$158,5,FALSE)</f>
        <v>0</v>
      </c>
      <c r="V742">
        <f>SUM(P742:U742)</f>
        <v>0</v>
      </c>
      <c r="W742" t="str">
        <f>N742&amp;A742</f>
        <v/>
      </c>
      <c r="X742">
        <f>IF(F741&lt;&gt;F742,1,X741+1)</f>
        <v>140</v>
      </c>
      <c r="Y742" t="e">
        <f>VLOOKUP(A742,Klasses!$A$2:$B$100,2,FALSE)</f>
        <v>#N/A</v>
      </c>
      <c r="Z742" t="s">
        <v>198</v>
      </c>
      <c r="AA742">
        <f>F742</f>
        <v>0</v>
      </c>
      <c r="AB742">
        <f>D742</f>
        <v>0</v>
      </c>
    </row>
    <row r="743" spans="15:28" x14ac:dyDescent="0.25">
      <c r="O743">
        <f>COUNTIF($W$2:$W$5,W743)</f>
        <v>0</v>
      </c>
      <c r="P743">
        <f>VLOOKUP("M"&amp;TEXT(G743,"0"),Punten!$A$1:$E$37,5,FALSE)</f>
        <v>0</v>
      </c>
      <c r="Q743">
        <f>VLOOKUP("M"&amp;TEXT(H743,"0"),Punten!$A$1:$E$37,5,FALSE)</f>
        <v>0</v>
      </c>
      <c r="R743">
        <f>VLOOKUP("M"&amp;TEXT(I743,"0"),Punten!$A$1:$E$37,5,FALSE)</f>
        <v>0</v>
      </c>
      <c r="S743">
        <f>VLOOKUP("K"&amp;TEXT(M743,"0"),Punten!$A$1:$E$37,5,FALSE)</f>
        <v>0</v>
      </c>
      <c r="T743">
        <f>VLOOKUP("H"&amp;TEXT(L743,"0"),Punten!$A$1:$E$37,5,FALSE)</f>
        <v>0</v>
      </c>
      <c r="U743">
        <f>VLOOKUP("F"&amp;TEXT(M743,"0"),Punten!$A$2:$E$158,5,FALSE)</f>
        <v>0</v>
      </c>
      <c r="V743">
        <f>SUM(P743:U743)</f>
        <v>0</v>
      </c>
      <c r="W743" t="str">
        <f>N743&amp;A743</f>
        <v/>
      </c>
      <c r="X743">
        <f>IF(F742&lt;&gt;F743,1,X742+1)</f>
        <v>141</v>
      </c>
      <c r="Y743" t="e">
        <f>VLOOKUP(A743,Klasses!$A$2:$B$100,2,FALSE)</f>
        <v>#N/A</v>
      </c>
      <c r="Z743" t="s">
        <v>198</v>
      </c>
      <c r="AA743">
        <f>F743</f>
        <v>0</v>
      </c>
      <c r="AB743">
        <f>D743</f>
        <v>0</v>
      </c>
    </row>
    <row r="744" spans="15:28" x14ac:dyDescent="0.25">
      <c r="O744">
        <f>COUNTIF($W$2:$W$5,W744)</f>
        <v>0</v>
      </c>
      <c r="P744">
        <f>VLOOKUP("M"&amp;TEXT(G744,"0"),Punten!$A$1:$E$37,5,FALSE)</f>
        <v>0</v>
      </c>
      <c r="Q744">
        <f>VLOOKUP("M"&amp;TEXT(H744,"0"),Punten!$A$1:$E$37,5,FALSE)</f>
        <v>0</v>
      </c>
      <c r="R744">
        <f>VLOOKUP("M"&amp;TEXT(I744,"0"),Punten!$A$1:$E$37,5,FALSE)</f>
        <v>0</v>
      </c>
      <c r="S744">
        <f>VLOOKUP("K"&amp;TEXT(M744,"0"),Punten!$A$1:$E$37,5,FALSE)</f>
        <v>0</v>
      </c>
      <c r="T744">
        <f>VLOOKUP("H"&amp;TEXT(L744,"0"),Punten!$A$1:$E$37,5,FALSE)</f>
        <v>0</v>
      </c>
      <c r="U744">
        <f>VLOOKUP("F"&amp;TEXT(M744,"0"),Punten!$A$2:$E$158,5,FALSE)</f>
        <v>0</v>
      </c>
      <c r="V744">
        <f>SUM(P744:U744)</f>
        <v>0</v>
      </c>
      <c r="W744" t="str">
        <f>N744&amp;A744</f>
        <v/>
      </c>
      <c r="X744">
        <f>IF(F743&lt;&gt;F744,1,X743+1)</f>
        <v>142</v>
      </c>
      <c r="Y744" t="e">
        <f>VLOOKUP(A744,Klasses!$A$2:$B$100,2,FALSE)</f>
        <v>#N/A</v>
      </c>
      <c r="Z744" t="s">
        <v>198</v>
      </c>
      <c r="AA744">
        <f>F744</f>
        <v>0</v>
      </c>
      <c r="AB744">
        <f>D744</f>
        <v>0</v>
      </c>
    </row>
    <row r="745" spans="15:28" x14ac:dyDescent="0.25">
      <c r="O745">
        <f>COUNTIF($W$2:$W$5,W745)</f>
        <v>0</v>
      </c>
      <c r="P745">
        <f>VLOOKUP("M"&amp;TEXT(G745,"0"),Punten!$A$1:$E$37,5,FALSE)</f>
        <v>0</v>
      </c>
      <c r="Q745">
        <f>VLOOKUP("M"&amp;TEXT(H745,"0"),Punten!$A$1:$E$37,5,FALSE)</f>
        <v>0</v>
      </c>
      <c r="R745">
        <f>VLOOKUP("M"&amp;TEXT(I745,"0"),Punten!$A$1:$E$37,5,FALSE)</f>
        <v>0</v>
      </c>
      <c r="S745">
        <f>VLOOKUP("K"&amp;TEXT(M745,"0"),Punten!$A$1:$E$37,5,FALSE)</f>
        <v>0</v>
      </c>
      <c r="T745">
        <f>VLOOKUP("H"&amp;TEXT(L745,"0"),Punten!$A$1:$E$37,5,FALSE)</f>
        <v>0</v>
      </c>
      <c r="U745">
        <f>VLOOKUP("F"&amp;TEXT(M745,"0"),Punten!$A$2:$E$158,5,FALSE)</f>
        <v>0</v>
      </c>
      <c r="V745">
        <f>SUM(P745:U745)</f>
        <v>0</v>
      </c>
      <c r="W745" t="str">
        <f>N745&amp;A745</f>
        <v/>
      </c>
      <c r="X745">
        <f>IF(F744&lt;&gt;F745,1,X744+1)</f>
        <v>143</v>
      </c>
      <c r="Y745" t="e">
        <f>VLOOKUP(A745,Klasses!$A$2:$B$100,2,FALSE)</f>
        <v>#N/A</v>
      </c>
      <c r="Z745" t="s">
        <v>198</v>
      </c>
      <c r="AA745">
        <f>F745</f>
        <v>0</v>
      </c>
      <c r="AB745">
        <f>D745</f>
        <v>0</v>
      </c>
    </row>
    <row r="746" spans="15:28" x14ac:dyDescent="0.25">
      <c r="O746">
        <f>COUNTIF($W$2:$W$5,W746)</f>
        <v>0</v>
      </c>
      <c r="P746">
        <f>VLOOKUP("M"&amp;TEXT(G746,"0"),Punten!$A$1:$E$37,5,FALSE)</f>
        <v>0</v>
      </c>
      <c r="Q746">
        <f>VLOOKUP("M"&amp;TEXT(H746,"0"),Punten!$A$1:$E$37,5,FALSE)</f>
        <v>0</v>
      </c>
      <c r="R746">
        <f>VLOOKUP("M"&amp;TEXT(I746,"0"),Punten!$A$1:$E$37,5,FALSE)</f>
        <v>0</v>
      </c>
      <c r="S746">
        <f>VLOOKUP("K"&amp;TEXT(M746,"0"),Punten!$A$1:$E$37,5,FALSE)</f>
        <v>0</v>
      </c>
      <c r="T746">
        <f>VLOOKUP("H"&amp;TEXT(L746,"0"),Punten!$A$1:$E$37,5,FALSE)</f>
        <v>0</v>
      </c>
      <c r="U746">
        <f>VLOOKUP("F"&amp;TEXT(M746,"0"),Punten!$A$2:$E$158,5,FALSE)</f>
        <v>0</v>
      </c>
      <c r="V746">
        <f>SUM(P746:U746)</f>
        <v>0</v>
      </c>
      <c r="W746" t="str">
        <f>N746&amp;A746</f>
        <v/>
      </c>
      <c r="X746">
        <f>IF(F745&lt;&gt;F746,1,X745+1)</f>
        <v>144</v>
      </c>
      <c r="Y746" t="e">
        <f>VLOOKUP(A746,Klasses!$A$2:$B$100,2,FALSE)</f>
        <v>#N/A</v>
      </c>
      <c r="Z746" t="s">
        <v>198</v>
      </c>
      <c r="AA746">
        <f>F746</f>
        <v>0</v>
      </c>
      <c r="AB746">
        <f>D746</f>
        <v>0</v>
      </c>
    </row>
    <row r="747" spans="15:28" x14ac:dyDescent="0.25">
      <c r="O747">
        <f>COUNTIF($W$2:$W$5,W747)</f>
        <v>0</v>
      </c>
      <c r="P747">
        <f>VLOOKUP("M"&amp;TEXT(G747,"0"),Punten!$A$1:$E$37,5,FALSE)</f>
        <v>0</v>
      </c>
      <c r="Q747">
        <f>VLOOKUP("M"&amp;TEXT(H747,"0"),Punten!$A$1:$E$37,5,FALSE)</f>
        <v>0</v>
      </c>
      <c r="R747">
        <f>VLOOKUP("M"&amp;TEXT(I747,"0"),Punten!$A$1:$E$37,5,FALSE)</f>
        <v>0</v>
      </c>
      <c r="S747">
        <f>VLOOKUP("K"&amp;TEXT(M747,"0"),Punten!$A$1:$E$37,5,FALSE)</f>
        <v>0</v>
      </c>
      <c r="T747">
        <f>VLOOKUP("H"&amp;TEXT(L747,"0"),Punten!$A$1:$E$37,5,FALSE)</f>
        <v>0</v>
      </c>
      <c r="U747">
        <f>VLOOKUP("F"&amp;TEXT(M747,"0"),Punten!$A$2:$E$158,5,FALSE)</f>
        <v>0</v>
      </c>
      <c r="V747">
        <f>SUM(P747:U747)</f>
        <v>0</v>
      </c>
      <c r="W747" t="str">
        <f>N747&amp;A747</f>
        <v/>
      </c>
      <c r="X747">
        <f>IF(F746&lt;&gt;F747,1,X746+1)</f>
        <v>145</v>
      </c>
      <c r="Y747" t="e">
        <f>VLOOKUP(A747,Klasses!$A$2:$B$100,2,FALSE)</f>
        <v>#N/A</v>
      </c>
      <c r="Z747" t="s">
        <v>198</v>
      </c>
      <c r="AA747">
        <f>F747</f>
        <v>0</v>
      </c>
      <c r="AB747">
        <f>D747</f>
        <v>0</v>
      </c>
    </row>
    <row r="748" spans="15:28" x14ac:dyDescent="0.25">
      <c r="O748">
        <f>COUNTIF($W$2:$W$5,W748)</f>
        <v>0</v>
      </c>
      <c r="P748">
        <f>VLOOKUP("M"&amp;TEXT(G748,"0"),Punten!$A$1:$E$37,5,FALSE)</f>
        <v>0</v>
      </c>
      <c r="Q748">
        <f>VLOOKUP("M"&amp;TEXT(H748,"0"),Punten!$A$1:$E$37,5,FALSE)</f>
        <v>0</v>
      </c>
      <c r="R748">
        <f>VLOOKUP("M"&amp;TEXT(I748,"0"),Punten!$A$1:$E$37,5,FALSE)</f>
        <v>0</v>
      </c>
      <c r="S748">
        <f>VLOOKUP("K"&amp;TEXT(M748,"0"),Punten!$A$1:$E$37,5,FALSE)</f>
        <v>0</v>
      </c>
      <c r="T748">
        <f>VLOOKUP("H"&amp;TEXT(L748,"0"),Punten!$A$1:$E$37,5,FALSE)</f>
        <v>0</v>
      </c>
      <c r="U748">
        <f>VLOOKUP("F"&amp;TEXT(M748,"0"),Punten!$A$2:$E$158,5,FALSE)</f>
        <v>0</v>
      </c>
      <c r="V748">
        <f>SUM(P748:U748)</f>
        <v>0</v>
      </c>
      <c r="W748" t="str">
        <f>N748&amp;A748</f>
        <v/>
      </c>
      <c r="X748">
        <f>IF(F747&lt;&gt;F748,1,X747+1)</f>
        <v>146</v>
      </c>
      <c r="Y748" t="e">
        <f>VLOOKUP(A748,Klasses!$A$2:$B$100,2,FALSE)</f>
        <v>#N/A</v>
      </c>
      <c r="Z748" t="s">
        <v>198</v>
      </c>
      <c r="AA748">
        <f>F748</f>
        <v>0</v>
      </c>
      <c r="AB748">
        <f>D748</f>
        <v>0</v>
      </c>
    </row>
    <row r="749" spans="15:28" x14ac:dyDescent="0.25">
      <c r="O749">
        <f>COUNTIF($W$2:$W$5,W749)</f>
        <v>0</v>
      </c>
      <c r="P749">
        <f>VLOOKUP("M"&amp;TEXT(G749,"0"),Punten!$A$1:$E$37,5,FALSE)</f>
        <v>0</v>
      </c>
      <c r="Q749">
        <f>VLOOKUP("M"&amp;TEXT(H749,"0"),Punten!$A$1:$E$37,5,FALSE)</f>
        <v>0</v>
      </c>
      <c r="R749">
        <f>VLOOKUP("M"&amp;TEXT(I749,"0"),Punten!$A$1:$E$37,5,FALSE)</f>
        <v>0</v>
      </c>
      <c r="S749">
        <f>VLOOKUP("K"&amp;TEXT(M749,"0"),Punten!$A$1:$E$37,5,FALSE)</f>
        <v>0</v>
      </c>
      <c r="T749">
        <f>VLOOKUP("H"&amp;TEXT(L749,"0"),Punten!$A$1:$E$37,5,FALSE)</f>
        <v>0</v>
      </c>
      <c r="U749">
        <f>VLOOKUP("F"&amp;TEXT(M749,"0"),Punten!$A$2:$E$158,5,FALSE)</f>
        <v>0</v>
      </c>
      <c r="V749">
        <f>SUM(P749:U749)</f>
        <v>0</v>
      </c>
      <c r="W749" t="str">
        <f>N749&amp;A749</f>
        <v/>
      </c>
      <c r="X749">
        <f>IF(F748&lt;&gt;F749,1,X748+1)</f>
        <v>147</v>
      </c>
      <c r="Y749" t="e">
        <f>VLOOKUP(A749,Klasses!$A$2:$B$100,2,FALSE)</f>
        <v>#N/A</v>
      </c>
      <c r="Z749" t="s">
        <v>198</v>
      </c>
      <c r="AA749">
        <f>F749</f>
        <v>0</v>
      </c>
      <c r="AB749">
        <f>D749</f>
        <v>0</v>
      </c>
    </row>
    <row r="750" spans="15:28" x14ac:dyDescent="0.25">
      <c r="O750">
        <f>COUNTIF($W$2:$W$5,W750)</f>
        <v>0</v>
      </c>
      <c r="P750">
        <f>VLOOKUP("M"&amp;TEXT(G750,"0"),Punten!$A$1:$E$37,5,FALSE)</f>
        <v>0</v>
      </c>
      <c r="Q750">
        <f>VLOOKUP("M"&amp;TEXT(H750,"0"),Punten!$A$1:$E$37,5,FALSE)</f>
        <v>0</v>
      </c>
      <c r="R750">
        <f>VLOOKUP("M"&amp;TEXT(I750,"0"),Punten!$A$1:$E$37,5,FALSE)</f>
        <v>0</v>
      </c>
      <c r="S750">
        <f>VLOOKUP("K"&amp;TEXT(M750,"0"),Punten!$A$1:$E$37,5,FALSE)</f>
        <v>0</v>
      </c>
      <c r="T750">
        <f>VLOOKUP("H"&amp;TEXT(L750,"0"),Punten!$A$1:$E$37,5,FALSE)</f>
        <v>0</v>
      </c>
      <c r="U750">
        <f>VLOOKUP("F"&amp;TEXT(M750,"0"),Punten!$A$2:$E$158,5,FALSE)</f>
        <v>0</v>
      </c>
      <c r="V750">
        <f>SUM(P750:U750)</f>
        <v>0</v>
      </c>
      <c r="W750" t="str">
        <f>N750&amp;A750</f>
        <v/>
      </c>
      <c r="X750">
        <f>IF(F749&lt;&gt;F750,1,X749+1)</f>
        <v>148</v>
      </c>
      <c r="Y750" t="e">
        <f>VLOOKUP(A750,Klasses!$A$2:$B$100,2,FALSE)</f>
        <v>#N/A</v>
      </c>
      <c r="Z750" t="s">
        <v>198</v>
      </c>
      <c r="AA750">
        <f>F750</f>
        <v>0</v>
      </c>
      <c r="AB750">
        <f>D750</f>
        <v>0</v>
      </c>
    </row>
    <row r="751" spans="15:28" x14ac:dyDescent="0.25">
      <c r="O751">
        <f>COUNTIF($W$2:$W$5,W751)</f>
        <v>0</v>
      </c>
      <c r="P751">
        <f>VLOOKUP("M"&amp;TEXT(G751,"0"),Punten!$A$1:$E$37,5,FALSE)</f>
        <v>0</v>
      </c>
      <c r="Q751">
        <f>VLOOKUP("M"&amp;TEXT(H751,"0"),Punten!$A$1:$E$37,5,FALSE)</f>
        <v>0</v>
      </c>
      <c r="R751">
        <f>VLOOKUP("M"&amp;TEXT(I751,"0"),Punten!$A$1:$E$37,5,FALSE)</f>
        <v>0</v>
      </c>
      <c r="S751">
        <f>VLOOKUP("K"&amp;TEXT(M751,"0"),Punten!$A$1:$E$37,5,FALSE)</f>
        <v>0</v>
      </c>
      <c r="T751">
        <f>VLOOKUP("H"&amp;TEXT(L751,"0"),Punten!$A$1:$E$37,5,FALSE)</f>
        <v>0</v>
      </c>
      <c r="U751">
        <f>VLOOKUP("F"&amp;TEXT(M751,"0"),Punten!$A$2:$E$158,5,FALSE)</f>
        <v>0</v>
      </c>
      <c r="V751">
        <f>SUM(P751:U751)</f>
        <v>0</v>
      </c>
      <c r="W751" t="str">
        <f>N751&amp;A751</f>
        <v/>
      </c>
      <c r="X751">
        <f>IF(F750&lt;&gt;F751,1,X750+1)</f>
        <v>149</v>
      </c>
      <c r="Y751" t="e">
        <f>VLOOKUP(A751,Klasses!$A$2:$B$100,2,FALSE)</f>
        <v>#N/A</v>
      </c>
      <c r="Z751" t="s">
        <v>198</v>
      </c>
      <c r="AA751">
        <f>F751</f>
        <v>0</v>
      </c>
      <c r="AB751">
        <f>D751</f>
        <v>0</v>
      </c>
    </row>
    <row r="752" spans="15:28" x14ac:dyDescent="0.25">
      <c r="O752">
        <f>COUNTIF($W$2:$W$5,W752)</f>
        <v>0</v>
      </c>
      <c r="P752">
        <f>VLOOKUP("M"&amp;TEXT(G752,"0"),Punten!$A$1:$E$37,5,FALSE)</f>
        <v>0</v>
      </c>
      <c r="Q752">
        <f>VLOOKUP("M"&amp;TEXT(H752,"0"),Punten!$A$1:$E$37,5,FALSE)</f>
        <v>0</v>
      </c>
      <c r="R752">
        <f>VLOOKUP("M"&amp;TEXT(I752,"0"),Punten!$A$1:$E$37,5,FALSE)</f>
        <v>0</v>
      </c>
      <c r="S752">
        <f>VLOOKUP("K"&amp;TEXT(M752,"0"),Punten!$A$1:$E$37,5,FALSE)</f>
        <v>0</v>
      </c>
      <c r="T752">
        <f>VLOOKUP("H"&amp;TEXT(L752,"0"),Punten!$A$1:$E$37,5,FALSE)</f>
        <v>0</v>
      </c>
      <c r="U752">
        <f>VLOOKUP("F"&amp;TEXT(M752,"0"),Punten!$A$2:$E$158,5,FALSE)</f>
        <v>0</v>
      </c>
      <c r="V752">
        <f>SUM(P752:U752)</f>
        <v>0</v>
      </c>
      <c r="W752" t="str">
        <f>N752&amp;A752</f>
        <v/>
      </c>
      <c r="X752">
        <f>IF(F751&lt;&gt;F752,1,X751+1)</f>
        <v>150</v>
      </c>
      <c r="Y752" t="e">
        <f>VLOOKUP(A752,Klasses!$A$2:$B$100,2,FALSE)</f>
        <v>#N/A</v>
      </c>
      <c r="Z752" t="s">
        <v>198</v>
      </c>
      <c r="AA752">
        <f>F752</f>
        <v>0</v>
      </c>
      <c r="AB752">
        <f>D752</f>
        <v>0</v>
      </c>
    </row>
    <row r="753" spans="15:28" x14ac:dyDescent="0.25">
      <c r="O753">
        <f>COUNTIF($W$2:$W$5,W753)</f>
        <v>0</v>
      </c>
      <c r="P753">
        <f>VLOOKUP("M"&amp;TEXT(G753,"0"),Punten!$A$1:$E$37,5,FALSE)</f>
        <v>0</v>
      </c>
      <c r="Q753">
        <f>VLOOKUP("M"&amp;TEXT(H753,"0"),Punten!$A$1:$E$37,5,FALSE)</f>
        <v>0</v>
      </c>
      <c r="R753">
        <f>VLOOKUP("M"&amp;TEXT(I753,"0"),Punten!$A$1:$E$37,5,FALSE)</f>
        <v>0</v>
      </c>
      <c r="S753">
        <f>VLOOKUP("K"&amp;TEXT(M753,"0"),Punten!$A$1:$E$37,5,FALSE)</f>
        <v>0</v>
      </c>
      <c r="T753">
        <f>VLOOKUP("H"&amp;TEXT(L753,"0"),Punten!$A$1:$E$37,5,FALSE)</f>
        <v>0</v>
      </c>
      <c r="U753">
        <f>VLOOKUP("F"&amp;TEXT(M753,"0"),Punten!$A$2:$E$158,5,FALSE)</f>
        <v>0</v>
      </c>
      <c r="V753">
        <f>SUM(P753:U753)</f>
        <v>0</v>
      </c>
      <c r="W753" t="str">
        <f>N753&amp;A753</f>
        <v/>
      </c>
      <c r="X753">
        <f>IF(F752&lt;&gt;F753,1,X752+1)</f>
        <v>151</v>
      </c>
      <c r="Y753" t="e">
        <f>VLOOKUP(A753,Klasses!$A$2:$B$100,2,FALSE)</f>
        <v>#N/A</v>
      </c>
      <c r="Z753" t="s">
        <v>198</v>
      </c>
      <c r="AA753">
        <f>F753</f>
        <v>0</v>
      </c>
      <c r="AB753">
        <f>D753</f>
        <v>0</v>
      </c>
    </row>
    <row r="754" spans="15:28" x14ac:dyDescent="0.25">
      <c r="O754">
        <f>COUNTIF($W$2:$W$5,W754)</f>
        <v>0</v>
      </c>
      <c r="P754">
        <f>VLOOKUP("M"&amp;TEXT(G754,"0"),Punten!$A$1:$E$37,5,FALSE)</f>
        <v>0</v>
      </c>
      <c r="Q754">
        <f>VLOOKUP("M"&amp;TEXT(H754,"0"),Punten!$A$1:$E$37,5,FALSE)</f>
        <v>0</v>
      </c>
      <c r="R754">
        <f>VLOOKUP("M"&amp;TEXT(I754,"0"),Punten!$A$1:$E$37,5,FALSE)</f>
        <v>0</v>
      </c>
      <c r="S754">
        <f>VLOOKUP("K"&amp;TEXT(M754,"0"),Punten!$A$1:$E$37,5,FALSE)</f>
        <v>0</v>
      </c>
      <c r="T754">
        <f>VLOOKUP("H"&amp;TEXT(L754,"0"),Punten!$A$1:$E$37,5,FALSE)</f>
        <v>0</v>
      </c>
      <c r="U754">
        <f>VLOOKUP("F"&amp;TEXT(M754,"0"),Punten!$A$2:$E$158,5,FALSE)</f>
        <v>0</v>
      </c>
      <c r="V754">
        <f>SUM(P754:U754)</f>
        <v>0</v>
      </c>
      <c r="W754" t="str">
        <f>N754&amp;A754</f>
        <v/>
      </c>
      <c r="X754">
        <f>IF(F753&lt;&gt;F754,1,X753+1)</f>
        <v>152</v>
      </c>
      <c r="Y754" t="e">
        <f>VLOOKUP(A754,Klasses!$A$2:$B$100,2,FALSE)</f>
        <v>#N/A</v>
      </c>
      <c r="Z754" t="s">
        <v>198</v>
      </c>
      <c r="AA754">
        <f>F754</f>
        <v>0</v>
      </c>
      <c r="AB754">
        <f>D754</f>
        <v>0</v>
      </c>
    </row>
    <row r="755" spans="15:28" x14ac:dyDescent="0.25">
      <c r="O755">
        <f>COUNTIF($W$2:$W$5,W755)</f>
        <v>0</v>
      </c>
      <c r="P755">
        <f>VLOOKUP("M"&amp;TEXT(G755,"0"),Punten!$A$1:$E$37,5,FALSE)</f>
        <v>0</v>
      </c>
      <c r="Q755">
        <f>VLOOKUP("M"&amp;TEXT(H755,"0"),Punten!$A$1:$E$37,5,FALSE)</f>
        <v>0</v>
      </c>
      <c r="R755">
        <f>VLOOKUP("M"&amp;TEXT(I755,"0"),Punten!$A$1:$E$37,5,FALSE)</f>
        <v>0</v>
      </c>
      <c r="S755">
        <f>VLOOKUP("K"&amp;TEXT(M755,"0"),Punten!$A$1:$E$37,5,FALSE)</f>
        <v>0</v>
      </c>
      <c r="T755">
        <f>VLOOKUP("H"&amp;TEXT(L755,"0"),Punten!$A$1:$E$37,5,FALSE)</f>
        <v>0</v>
      </c>
      <c r="U755">
        <f>VLOOKUP("F"&amp;TEXT(M755,"0"),Punten!$A$2:$E$158,5,FALSE)</f>
        <v>0</v>
      </c>
      <c r="V755">
        <f>SUM(P755:U755)</f>
        <v>0</v>
      </c>
      <c r="W755" t="str">
        <f>N755&amp;A755</f>
        <v/>
      </c>
      <c r="X755">
        <f>IF(F754&lt;&gt;F755,1,X754+1)</f>
        <v>153</v>
      </c>
      <c r="Y755" t="e">
        <f>VLOOKUP(A755,Klasses!$A$2:$B$100,2,FALSE)</f>
        <v>#N/A</v>
      </c>
      <c r="Z755" t="s">
        <v>198</v>
      </c>
      <c r="AA755">
        <f>F755</f>
        <v>0</v>
      </c>
      <c r="AB755">
        <f>D755</f>
        <v>0</v>
      </c>
    </row>
    <row r="756" spans="15:28" x14ac:dyDescent="0.25">
      <c r="O756">
        <f>COUNTIF($W$2:$W$5,W756)</f>
        <v>0</v>
      </c>
      <c r="P756">
        <f>VLOOKUP("M"&amp;TEXT(G756,"0"),Punten!$A$1:$E$37,5,FALSE)</f>
        <v>0</v>
      </c>
      <c r="Q756">
        <f>VLOOKUP("M"&amp;TEXT(H756,"0"),Punten!$A$1:$E$37,5,FALSE)</f>
        <v>0</v>
      </c>
      <c r="R756">
        <f>VLOOKUP("M"&amp;TEXT(I756,"0"),Punten!$A$1:$E$37,5,FALSE)</f>
        <v>0</v>
      </c>
      <c r="S756">
        <f>VLOOKUP("K"&amp;TEXT(M756,"0"),Punten!$A$1:$E$37,5,FALSE)</f>
        <v>0</v>
      </c>
      <c r="T756">
        <f>VLOOKUP("H"&amp;TEXT(L756,"0"),Punten!$A$1:$E$37,5,FALSE)</f>
        <v>0</v>
      </c>
      <c r="U756">
        <f>VLOOKUP("F"&amp;TEXT(M756,"0"),Punten!$A$2:$E$158,5,FALSE)</f>
        <v>0</v>
      </c>
      <c r="V756">
        <f>SUM(P756:U756)</f>
        <v>0</v>
      </c>
      <c r="W756" t="str">
        <f>N756&amp;A756</f>
        <v/>
      </c>
      <c r="X756">
        <f>IF(F755&lt;&gt;F756,1,X755+1)</f>
        <v>154</v>
      </c>
      <c r="Y756" t="e">
        <f>VLOOKUP(A756,Klasses!$A$2:$B$100,2,FALSE)</f>
        <v>#N/A</v>
      </c>
      <c r="Z756" t="s">
        <v>198</v>
      </c>
      <c r="AA756">
        <f>F756</f>
        <v>0</v>
      </c>
      <c r="AB756">
        <f>D756</f>
        <v>0</v>
      </c>
    </row>
    <row r="757" spans="15:28" x14ac:dyDescent="0.25">
      <c r="O757">
        <f>COUNTIF($W$2:$W$5,W757)</f>
        <v>0</v>
      </c>
      <c r="P757">
        <f>VLOOKUP("M"&amp;TEXT(G757,"0"),Punten!$A$1:$E$37,5,FALSE)</f>
        <v>0</v>
      </c>
      <c r="Q757">
        <f>VLOOKUP("M"&amp;TEXT(H757,"0"),Punten!$A$1:$E$37,5,FALSE)</f>
        <v>0</v>
      </c>
      <c r="R757">
        <f>VLOOKUP("M"&amp;TEXT(I757,"0"),Punten!$A$1:$E$37,5,FALSE)</f>
        <v>0</v>
      </c>
      <c r="S757">
        <f>VLOOKUP("K"&amp;TEXT(M757,"0"),Punten!$A$1:$E$37,5,FALSE)</f>
        <v>0</v>
      </c>
      <c r="T757">
        <f>VLOOKUP("H"&amp;TEXT(L757,"0"),Punten!$A$1:$E$37,5,FALSE)</f>
        <v>0</v>
      </c>
      <c r="U757">
        <f>VLOOKUP("F"&amp;TEXT(M757,"0"),Punten!$A$2:$E$158,5,FALSE)</f>
        <v>0</v>
      </c>
      <c r="V757">
        <f>SUM(P757:U757)</f>
        <v>0</v>
      </c>
      <c r="W757" t="str">
        <f>N757&amp;A757</f>
        <v/>
      </c>
      <c r="X757">
        <f>IF(F756&lt;&gt;F757,1,X756+1)</f>
        <v>155</v>
      </c>
      <c r="Y757" t="e">
        <f>VLOOKUP(A757,Klasses!$A$2:$B$100,2,FALSE)</f>
        <v>#N/A</v>
      </c>
      <c r="Z757" t="s">
        <v>198</v>
      </c>
      <c r="AA757">
        <f>F757</f>
        <v>0</v>
      </c>
      <c r="AB757">
        <f>D757</f>
        <v>0</v>
      </c>
    </row>
    <row r="758" spans="15:28" x14ac:dyDescent="0.25">
      <c r="O758">
        <f>COUNTIF($W$2:$W$5,W758)</f>
        <v>0</v>
      </c>
      <c r="P758">
        <f>VLOOKUP("M"&amp;TEXT(G758,"0"),Punten!$A$1:$E$37,5,FALSE)</f>
        <v>0</v>
      </c>
      <c r="Q758">
        <f>VLOOKUP("M"&amp;TEXT(H758,"0"),Punten!$A$1:$E$37,5,FALSE)</f>
        <v>0</v>
      </c>
      <c r="R758">
        <f>VLOOKUP("M"&amp;TEXT(I758,"0"),Punten!$A$1:$E$37,5,FALSE)</f>
        <v>0</v>
      </c>
      <c r="S758">
        <f>VLOOKUP("K"&amp;TEXT(M758,"0"),Punten!$A$1:$E$37,5,FALSE)</f>
        <v>0</v>
      </c>
      <c r="T758">
        <f>VLOOKUP("H"&amp;TEXT(L758,"0"),Punten!$A$1:$E$37,5,FALSE)</f>
        <v>0</v>
      </c>
      <c r="U758">
        <f>VLOOKUP("F"&amp;TEXT(M758,"0"),Punten!$A$2:$E$158,5,FALSE)</f>
        <v>0</v>
      </c>
      <c r="V758">
        <f>SUM(P758:U758)</f>
        <v>0</v>
      </c>
      <c r="W758" t="str">
        <f>N758&amp;A758</f>
        <v/>
      </c>
      <c r="X758">
        <f>IF(F757&lt;&gt;F758,1,X757+1)</f>
        <v>156</v>
      </c>
      <c r="Y758" t="e">
        <f>VLOOKUP(A758,Klasses!$A$2:$B$100,2,FALSE)</f>
        <v>#N/A</v>
      </c>
      <c r="Z758" t="s">
        <v>198</v>
      </c>
      <c r="AA758">
        <f>F758</f>
        <v>0</v>
      </c>
      <c r="AB758">
        <f>D758</f>
        <v>0</v>
      </c>
    </row>
    <row r="759" spans="15:28" x14ac:dyDescent="0.25">
      <c r="O759">
        <f>COUNTIF($W$2:$W$5,W759)</f>
        <v>0</v>
      </c>
      <c r="P759">
        <f>VLOOKUP("M"&amp;TEXT(G759,"0"),Punten!$A$1:$E$37,5,FALSE)</f>
        <v>0</v>
      </c>
      <c r="Q759">
        <f>VLOOKUP("M"&amp;TEXT(H759,"0"),Punten!$A$1:$E$37,5,FALSE)</f>
        <v>0</v>
      </c>
      <c r="R759">
        <f>VLOOKUP("M"&amp;TEXT(I759,"0"),Punten!$A$1:$E$37,5,FALSE)</f>
        <v>0</v>
      </c>
      <c r="S759">
        <f>VLOOKUP("K"&amp;TEXT(M759,"0"),Punten!$A$1:$E$37,5,FALSE)</f>
        <v>0</v>
      </c>
      <c r="T759">
        <f>VLOOKUP("H"&amp;TEXT(L759,"0"),Punten!$A$1:$E$37,5,FALSE)</f>
        <v>0</v>
      </c>
      <c r="U759">
        <f>VLOOKUP("F"&amp;TEXT(M759,"0"),Punten!$A$2:$E$158,5,FALSE)</f>
        <v>0</v>
      </c>
      <c r="V759">
        <f>SUM(P759:U759)</f>
        <v>0</v>
      </c>
      <c r="W759" t="str">
        <f>N759&amp;A759</f>
        <v/>
      </c>
      <c r="X759">
        <f>IF(F758&lt;&gt;F759,1,X758+1)</f>
        <v>157</v>
      </c>
      <c r="Y759" t="e">
        <f>VLOOKUP(A759,Klasses!$A$2:$B$100,2,FALSE)</f>
        <v>#N/A</v>
      </c>
      <c r="Z759" t="s">
        <v>198</v>
      </c>
      <c r="AA759">
        <f>F759</f>
        <v>0</v>
      </c>
      <c r="AB759">
        <f>D759</f>
        <v>0</v>
      </c>
    </row>
    <row r="760" spans="15:28" x14ac:dyDescent="0.25">
      <c r="O760">
        <f>COUNTIF($W$2:$W$5,W760)</f>
        <v>0</v>
      </c>
      <c r="P760">
        <f>VLOOKUP("M"&amp;TEXT(G760,"0"),Punten!$A$1:$E$37,5,FALSE)</f>
        <v>0</v>
      </c>
      <c r="Q760">
        <f>VLOOKUP("M"&amp;TEXT(H760,"0"),Punten!$A$1:$E$37,5,FALSE)</f>
        <v>0</v>
      </c>
      <c r="R760">
        <f>VLOOKUP("M"&amp;TEXT(I760,"0"),Punten!$A$1:$E$37,5,FALSE)</f>
        <v>0</v>
      </c>
      <c r="S760">
        <f>VLOOKUP("K"&amp;TEXT(M760,"0"),Punten!$A$1:$E$37,5,FALSE)</f>
        <v>0</v>
      </c>
      <c r="T760">
        <f>VLOOKUP("H"&amp;TEXT(L760,"0"),Punten!$A$1:$E$37,5,FALSE)</f>
        <v>0</v>
      </c>
      <c r="U760">
        <f>VLOOKUP("F"&amp;TEXT(M760,"0"),Punten!$A$2:$E$158,5,FALSE)</f>
        <v>0</v>
      </c>
      <c r="V760">
        <f>SUM(P760:U760)</f>
        <v>0</v>
      </c>
      <c r="W760" t="str">
        <f>N760&amp;A760</f>
        <v/>
      </c>
      <c r="X760">
        <f>IF(F759&lt;&gt;F760,1,X759+1)</f>
        <v>158</v>
      </c>
      <c r="Y760" t="e">
        <f>VLOOKUP(A760,Klasses!$A$2:$B$100,2,FALSE)</f>
        <v>#N/A</v>
      </c>
      <c r="Z760" t="s">
        <v>198</v>
      </c>
      <c r="AA760">
        <f>F760</f>
        <v>0</v>
      </c>
      <c r="AB760">
        <f>D760</f>
        <v>0</v>
      </c>
    </row>
    <row r="761" spans="15:28" x14ac:dyDescent="0.25">
      <c r="O761">
        <f>COUNTIF($W$2:$W$5,W761)</f>
        <v>0</v>
      </c>
      <c r="P761">
        <f>VLOOKUP("M"&amp;TEXT(G761,"0"),Punten!$A$1:$E$37,5,FALSE)</f>
        <v>0</v>
      </c>
      <c r="Q761">
        <f>VLOOKUP("M"&amp;TEXT(H761,"0"),Punten!$A$1:$E$37,5,FALSE)</f>
        <v>0</v>
      </c>
      <c r="R761">
        <f>VLOOKUP("M"&amp;TEXT(I761,"0"),Punten!$A$1:$E$37,5,FALSE)</f>
        <v>0</v>
      </c>
      <c r="S761">
        <f>VLOOKUP("K"&amp;TEXT(M761,"0"),Punten!$A$1:$E$37,5,FALSE)</f>
        <v>0</v>
      </c>
      <c r="T761">
        <f>VLOOKUP("H"&amp;TEXT(L761,"0"),Punten!$A$1:$E$37,5,FALSE)</f>
        <v>0</v>
      </c>
      <c r="U761">
        <f>VLOOKUP("F"&amp;TEXT(M761,"0"),Punten!$A$2:$E$158,5,FALSE)</f>
        <v>0</v>
      </c>
      <c r="V761">
        <f>SUM(P761:U761)</f>
        <v>0</v>
      </c>
      <c r="W761" t="str">
        <f>N761&amp;A761</f>
        <v/>
      </c>
      <c r="X761">
        <f>IF(F760&lt;&gt;F761,1,X760+1)</f>
        <v>159</v>
      </c>
      <c r="Y761" t="e">
        <f>VLOOKUP(A761,Klasses!$A$2:$B$100,2,FALSE)</f>
        <v>#N/A</v>
      </c>
      <c r="Z761" t="s">
        <v>198</v>
      </c>
      <c r="AA761">
        <f>F761</f>
        <v>0</v>
      </c>
      <c r="AB761">
        <f>D761</f>
        <v>0</v>
      </c>
    </row>
    <row r="762" spans="15:28" x14ac:dyDescent="0.25">
      <c r="O762">
        <f>COUNTIF($W$2:$W$5,W762)</f>
        <v>0</v>
      </c>
      <c r="P762">
        <f>VLOOKUP("M"&amp;TEXT(G762,"0"),Punten!$A$1:$E$37,5,FALSE)</f>
        <v>0</v>
      </c>
      <c r="Q762">
        <f>VLOOKUP("M"&amp;TEXT(H762,"0"),Punten!$A$1:$E$37,5,FALSE)</f>
        <v>0</v>
      </c>
      <c r="R762">
        <f>VLOOKUP("M"&amp;TEXT(I762,"0"),Punten!$A$1:$E$37,5,FALSE)</f>
        <v>0</v>
      </c>
      <c r="S762">
        <f>VLOOKUP("K"&amp;TEXT(M762,"0"),Punten!$A$1:$E$37,5,FALSE)</f>
        <v>0</v>
      </c>
      <c r="T762">
        <f>VLOOKUP("H"&amp;TEXT(L762,"0"),Punten!$A$1:$E$37,5,FALSE)</f>
        <v>0</v>
      </c>
      <c r="U762">
        <f>VLOOKUP("F"&amp;TEXT(M762,"0"),Punten!$A$2:$E$158,5,FALSE)</f>
        <v>0</v>
      </c>
      <c r="V762">
        <f>SUM(P762:U762)</f>
        <v>0</v>
      </c>
      <c r="W762" t="str">
        <f>N762&amp;A762</f>
        <v/>
      </c>
      <c r="X762">
        <f>IF(F761&lt;&gt;F762,1,X761+1)</f>
        <v>160</v>
      </c>
      <c r="Y762" t="e">
        <f>VLOOKUP(A762,Klasses!$A$2:$B$100,2,FALSE)</f>
        <v>#N/A</v>
      </c>
      <c r="Z762" t="s">
        <v>198</v>
      </c>
      <c r="AA762">
        <f>F762</f>
        <v>0</v>
      </c>
      <c r="AB762">
        <f>D762</f>
        <v>0</v>
      </c>
    </row>
    <row r="763" spans="15:28" x14ac:dyDescent="0.25">
      <c r="O763">
        <f>COUNTIF($W$2:$W$5,W763)</f>
        <v>0</v>
      </c>
      <c r="P763">
        <f>VLOOKUP("M"&amp;TEXT(G763,"0"),Punten!$A$1:$E$37,5,FALSE)</f>
        <v>0</v>
      </c>
      <c r="Q763">
        <f>VLOOKUP("M"&amp;TEXT(H763,"0"),Punten!$A$1:$E$37,5,FALSE)</f>
        <v>0</v>
      </c>
      <c r="R763">
        <f>VLOOKUP("M"&amp;TEXT(I763,"0"),Punten!$A$1:$E$37,5,FALSE)</f>
        <v>0</v>
      </c>
      <c r="S763">
        <f>VLOOKUP("K"&amp;TEXT(M763,"0"),Punten!$A$1:$E$37,5,FALSE)</f>
        <v>0</v>
      </c>
      <c r="T763">
        <f>VLOOKUP("H"&amp;TEXT(L763,"0"),Punten!$A$1:$E$37,5,FALSE)</f>
        <v>0</v>
      </c>
      <c r="U763">
        <f>VLOOKUP("F"&amp;TEXT(M763,"0"),Punten!$A$2:$E$158,5,FALSE)</f>
        <v>0</v>
      </c>
      <c r="V763">
        <f>SUM(P763:U763)</f>
        <v>0</v>
      </c>
      <c r="W763" t="str">
        <f>N763&amp;A763</f>
        <v/>
      </c>
      <c r="X763">
        <f>IF(F762&lt;&gt;F763,1,X762+1)</f>
        <v>161</v>
      </c>
      <c r="Y763" t="e">
        <f>VLOOKUP(A763,Klasses!$A$2:$B$100,2,FALSE)</f>
        <v>#N/A</v>
      </c>
      <c r="Z763" t="s">
        <v>198</v>
      </c>
      <c r="AA763">
        <f>F763</f>
        <v>0</v>
      </c>
      <c r="AB763">
        <f>D763</f>
        <v>0</v>
      </c>
    </row>
    <row r="764" spans="15:28" x14ac:dyDescent="0.25">
      <c r="O764">
        <f>COUNTIF($W$2:$W$5,W764)</f>
        <v>0</v>
      </c>
      <c r="P764">
        <f>VLOOKUP("M"&amp;TEXT(G764,"0"),Punten!$A$1:$E$37,5,FALSE)</f>
        <v>0</v>
      </c>
      <c r="Q764">
        <f>VLOOKUP("M"&amp;TEXT(H764,"0"),Punten!$A$1:$E$37,5,FALSE)</f>
        <v>0</v>
      </c>
      <c r="R764">
        <f>VLOOKUP("M"&amp;TEXT(I764,"0"),Punten!$A$1:$E$37,5,FALSE)</f>
        <v>0</v>
      </c>
      <c r="S764">
        <f>VLOOKUP("K"&amp;TEXT(M764,"0"),Punten!$A$1:$E$37,5,FALSE)</f>
        <v>0</v>
      </c>
      <c r="T764">
        <f>VLOOKUP("H"&amp;TEXT(L764,"0"),Punten!$A$1:$E$37,5,FALSE)</f>
        <v>0</v>
      </c>
      <c r="U764">
        <f>VLOOKUP("F"&amp;TEXT(M764,"0"),Punten!$A$2:$E$158,5,FALSE)</f>
        <v>0</v>
      </c>
      <c r="V764">
        <f>SUM(P764:U764)</f>
        <v>0</v>
      </c>
      <c r="W764" t="str">
        <f>N764&amp;A764</f>
        <v/>
      </c>
      <c r="X764">
        <f>IF(F763&lt;&gt;F764,1,X763+1)</f>
        <v>162</v>
      </c>
      <c r="Y764" t="e">
        <f>VLOOKUP(A764,Klasses!$A$2:$B$100,2,FALSE)</f>
        <v>#N/A</v>
      </c>
      <c r="Z764" t="s">
        <v>198</v>
      </c>
      <c r="AA764">
        <f>F764</f>
        <v>0</v>
      </c>
      <c r="AB764">
        <f>D764</f>
        <v>0</v>
      </c>
    </row>
    <row r="765" spans="15:28" x14ac:dyDescent="0.25">
      <c r="O765">
        <f>COUNTIF($W$2:$W$5,W765)</f>
        <v>0</v>
      </c>
      <c r="P765">
        <f>VLOOKUP("M"&amp;TEXT(G765,"0"),Punten!$A$1:$E$37,5,FALSE)</f>
        <v>0</v>
      </c>
      <c r="Q765">
        <f>VLOOKUP("M"&amp;TEXT(H765,"0"),Punten!$A$1:$E$37,5,FALSE)</f>
        <v>0</v>
      </c>
      <c r="R765">
        <f>VLOOKUP("M"&amp;TEXT(I765,"0"),Punten!$A$1:$E$37,5,FALSE)</f>
        <v>0</v>
      </c>
      <c r="S765">
        <f>VLOOKUP("K"&amp;TEXT(M765,"0"),Punten!$A$1:$E$37,5,FALSE)</f>
        <v>0</v>
      </c>
      <c r="T765">
        <f>VLOOKUP("H"&amp;TEXT(L765,"0"),Punten!$A$1:$E$37,5,FALSE)</f>
        <v>0</v>
      </c>
      <c r="U765">
        <f>VLOOKUP("F"&amp;TEXT(M765,"0"),Punten!$A$2:$E$158,5,FALSE)</f>
        <v>0</v>
      </c>
      <c r="V765">
        <f>SUM(P765:U765)</f>
        <v>0</v>
      </c>
      <c r="W765" t="str">
        <f>N765&amp;A765</f>
        <v/>
      </c>
      <c r="X765">
        <f>IF(F764&lt;&gt;F765,1,X764+1)</f>
        <v>163</v>
      </c>
      <c r="Y765" t="e">
        <f>VLOOKUP(A765,Klasses!$A$2:$B$100,2,FALSE)</f>
        <v>#N/A</v>
      </c>
      <c r="Z765" t="s">
        <v>198</v>
      </c>
      <c r="AA765">
        <f>F765</f>
        <v>0</v>
      </c>
      <c r="AB765">
        <f>D765</f>
        <v>0</v>
      </c>
    </row>
    <row r="766" spans="15:28" x14ac:dyDescent="0.25">
      <c r="O766">
        <f>COUNTIF($W$2:$W$5,W766)</f>
        <v>0</v>
      </c>
      <c r="P766">
        <f>VLOOKUP("M"&amp;TEXT(G766,"0"),Punten!$A$1:$E$37,5,FALSE)</f>
        <v>0</v>
      </c>
      <c r="Q766">
        <f>VLOOKUP("M"&amp;TEXT(H766,"0"),Punten!$A$1:$E$37,5,FALSE)</f>
        <v>0</v>
      </c>
      <c r="R766">
        <f>VLOOKUP("M"&amp;TEXT(I766,"0"),Punten!$A$1:$E$37,5,FALSE)</f>
        <v>0</v>
      </c>
      <c r="S766">
        <f>VLOOKUP("K"&amp;TEXT(M766,"0"),Punten!$A$1:$E$37,5,FALSE)</f>
        <v>0</v>
      </c>
      <c r="T766">
        <f>VLOOKUP("H"&amp;TEXT(L766,"0"),Punten!$A$1:$E$37,5,FALSE)</f>
        <v>0</v>
      </c>
      <c r="U766">
        <f>VLOOKUP("F"&amp;TEXT(M766,"0"),Punten!$A$2:$E$158,5,FALSE)</f>
        <v>0</v>
      </c>
      <c r="V766">
        <f>SUM(P766:U766)</f>
        <v>0</v>
      </c>
      <c r="W766" t="str">
        <f>N766&amp;A766</f>
        <v/>
      </c>
      <c r="X766">
        <f>IF(F765&lt;&gt;F766,1,X765+1)</f>
        <v>164</v>
      </c>
      <c r="Y766" t="e">
        <f>VLOOKUP(A766,Klasses!$A$2:$B$100,2,FALSE)</f>
        <v>#N/A</v>
      </c>
      <c r="Z766" t="s">
        <v>198</v>
      </c>
      <c r="AA766">
        <f>F766</f>
        <v>0</v>
      </c>
      <c r="AB766">
        <f>D766</f>
        <v>0</v>
      </c>
    </row>
    <row r="767" spans="15:28" x14ac:dyDescent="0.25">
      <c r="O767">
        <f>COUNTIF($W$2:$W$5,W767)</f>
        <v>0</v>
      </c>
      <c r="P767">
        <f>VLOOKUP("M"&amp;TEXT(G767,"0"),Punten!$A$1:$E$37,5,FALSE)</f>
        <v>0</v>
      </c>
      <c r="Q767">
        <f>VLOOKUP("M"&amp;TEXT(H767,"0"),Punten!$A$1:$E$37,5,FALSE)</f>
        <v>0</v>
      </c>
      <c r="R767">
        <f>VLOOKUP("M"&amp;TEXT(I767,"0"),Punten!$A$1:$E$37,5,FALSE)</f>
        <v>0</v>
      </c>
      <c r="S767">
        <f>VLOOKUP("K"&amp;TEXT(M767,"0"),Punten!$A$1:$E$37,5,FALSE)</f>
        <v>0</v>
      </c>
      <c r="T767">
        <f>VLOOKUP("H"&amp;TEXT(L767,"0"),Punten!$A$1:$E$37,5,FALSE)</f>
        <v>0</v>
      </c>
      <c r="U767">
        <f>VLOOKUP("F"&amp;TEXT(M767,"0"),Punten!$A$2:$E$158,5,FALSE)</f>
        <v>0</v>
      </c>
      <c r="V767">
        <f>SUM(P767:U767)</f>
        <v>0</v>
      </c>
      <c r="W767" t="str">
        <f>N767&amp;A767</f>
        <v/>
      </c>
      <c r="X767">
        <f>IF(F766&lt;&gt;F767,1,X766+1)</f>
        <v>165</v>
      </c>
      <c r="Y767" t="e">
        <f>VLOOKUP(A767,Klasses!$A$2:$B$100,2,FALSE)</f>
        <v>#N/A</v>
      </c>
      <c r="Z767" t="s">
        <v>198</v>
      </c>
      <c r="AA767">
        <f>F767</f>
        <v>0</v>
      </c>
      <c r="AB767">
        <f>D767</f>
        <v>0</v>
      </c>
    </row>
    <row r="768" spans="15:28" x14ac:dyDescent="0.25">
      <c r="O768">
        <f>COUNTIF($W$2:$W$5,W768)</f>
        <v>0</v>
      </c>
      <c r="P768">
        <f>VLOOKUP("M"&amp;TEXT(G768,"0"),Punten!$A$1:$E$37,5,FALSE)</f>
        <v>0</v>
      </c>
      <c r="Q768">
        <f>VLOOKUP("M"&amp;TEXT(H768,"0"),Punten!$A$1:$E$37,5,FALSE)</f>
        <v>0</v>
      </c>
      <c r="R768">
        <f>VLOOKUP("M"&amp;TEXT(I768,"0"),Punten!$A$1:$E$37,5,FALSE)</f>
        <v>0</v>
      </c>
      <c r="S768">
        <f>VLOOKUP("K"&amp;TEXT(M768,"0"),Punten!$A$1:$E$37,5,FALSE)</f>
        <v>0</v>
      </c>
      <c r="T768">
        <f>VLOOKUP("H"&amp;TEXT(L768,"0"),Punten!$A$1:$E$37,5,FALSE)</f>
        <v>0</v>
      </c>
      <c r="U768">
        <f>VLOOKUP("F"&amp;TEXT(M768,"0"),Punten!$A$2:$E$158,5,FALSE)</f>
        <v>0</v>
      </c>
      <c r="V768">
        <f>SUM(P768:U768)</f>
        <v>0</v>
      </c>
      <c r="W768" t="str">
        <f>N768&amp;A768</f>
        <v/>
      </c>
      <c r="X768">
        <f>IF(F767&lt;&gt;F768,1,X767+1)</f>
        <v>166</v>
      </c>
      <c r="Y768" t="e">
        <f>VLOOKUP(A768,Klasses!$A$2:$B$100,2,FALSE)</f>
        <v>#N/A</v>
      </c>
      <c r="Z768" t="s">
        <v>198</v>
      </c>
      <c r="AA768">
        <f>F768</f>
        <v>0</v>
      </c>
      <c r="AB768">
        <f>D768</f>
        <v>0</v>
      </c>
    </row>
    <row r="769" spans="15:28" x14ac:dyDescent="0.25">
      <c r="O769">
        <f>COUNTIF($W$2:$W$5,W769)</f>
        <v>0</v>
      </c>
      <c r="P769">
        <f>VLOOKUP("M"&amp;TEXT(G769,"0"),Punten!$A$1:$E$37,5,FALSE)</f>
        <v>0</v>
      </c>
      <c r="Q769">
        <f>VLOOKUP("M"&amp;TEXT(H769,"0"),Punten!$A$1:$E$37,5,FALSE)</f>
        <v>0</v>
      </c>
      <c r="R769">
        <f>VLOOKUP("M"&amp;TEXT(I769,"0"),Punten!$A$1:$E$37,5,FALSE)</f>
        <v>0</v>
      </c>
      <c r="S769">
        <f>VLOOKUP("K"&amp;TEXT(M769,"0"),Punten!$A$1:$E$37,5,FALSE)</f>
        <v>0</v>
      </c>
      <c r="T769">
        <f>VLOOKUP("H"&amp;TEXT(L769,"0"),Punten!$A$1:$E$37,5,FALSE)</f>
        <v>0</v>
      </c>
      <c r="U769">
        <f>VLOOKUP("F"&amp;TEXT(M769,"0"),Punten!$A$2:$E$158,5,FALSE)</f>
        <v>0</v>
      </c>
      <c r="V769">
        <f>SUM(P769:U769)</f>
        <v>0</v>
      </c>
      <c r="W769" t="str">
        <f>N769&amp;A769</f>
        <v/>
      </c>
      <c r="X769">
        <f>IF(F768&lt;&gt;F769,1,X768+1)</f>
        <v>167</v>
      </c>
      <c r="Y769" t="e">
        <f>VLOOKUP(A769,Klasses!$A$2:$B$100,2,FALSE)</f>
        <v>#N/A</v>
      </c>
      <c r="Z769" t="s">
        <v>198</v>
      </c>
      <c r="AA769">
        <f>F769</f>
        <v>0</v>
      </c>
      <c r="AB769">
        <f>D769</f>
        <v>0</v>
      </c>
    </row>
    <row r="770" spans="15:28" x14ac:dyDescent="0.25">
      <c r="O770">
        <f>COUNTIF($W$2:$W$5,W770)</f>
        <v>0</v>
      </c>
      <c r="P770">
        <f>VLOOKUP("M"&amp;TEXT(G770,"0"),Punten!$A$1:$E$37,5,FALSE)</f>
        <v>0</v>
      </c>
      <c r="Q770">
        <f>VLOOKUP("M"&amp;TEXT(H770,"0"),Punten!$A$1:$E$37,5,FALSE)</f>
        <v>0</v>
      </c>
      <c r="R770">
        <f>VLOOKUP("M"&amp;TEXT(I770,"0"),Punten!$A$1:$E$37,5,FALSE)</f>
        <v>0</v>
      </c>
      <c r="S770">
        <f>VLOOKUP("K"&amp;TEXT(M770,"0"),Punten!$A$1:$E$37,5,FALSE)</f>
        <v>0</v>
      </c>
      <c r="T770">
        <f>VLOOKUP("H"&amp;TEXT(L770,"0"),Punten!$A$1:$E$37,5,FALSE)</f>
        <v>0</v>
      </c>
      <c r="U770">
        <f>VLOOKUP("F"&amp;TEXT(M770,"0"),Punten!$A$2:$E$158,5,FALSE)</f>
        <v>0</v>
      </c>
      <c r="V770">
        <f>SUM(P770:U770)</f>
        <v>0</v>
      </c>
      <c r="W770" t="str">
        <f>N770&amp;A770</f>
        <v/>
      </c>
      <c r="X770">
        <f>IF(F769&lt;&gt;F770,1,X769+1)</f>
        <v>168</v>
      </c>
      <c r="Y770" t="e">
        <f>VLOOKUP(A770,Klasses!$A$2:$B$100,2,FALSE)</f>
        <v>#N/A</v>
      </c>
      <c r="Z770" t="s">
        <v>198</v>
      </c>
      <c r="AA770">
        <f>F770</f>
        <v>0</v>
      </c>
      <c r="AB770">
        <f>D770</f>
        <v>0</v>
      </c>
    </row>
    <row r="771" spans="15:28" x14ac:dyDescent="0.25">
      <c r="O771">
        <f>COUNTIF($W$2:$W$5,W771)</f>
        <v>0</v>
      </c>
      <c r="P771">
        <f>VLOOKUP("M"&amp;TEXT(G771,"0"),Punten!$A$1:$E$37,5,FALSE)</f>
        <v>0</v>
      </c>
      <c r="Q771">
        <f>VLOOKUP("M"&amp;TEXT(H771,"0"),Punten!$A$1:$E$37,5,FALSE)</f>
        <v>0</v>
      </c>
      <c r="R771">
        <f>VLOOKUP("M"&amp;TEXT(I771,"0"),Punten!$A$1:$E$37,5,FALSE)</f>
        <v>0</v>
      </c>
      <c r="S771">
        <f>VLOOKUP("K"&amp;TEXT(M771,"0"),Punten!$A$1:$E$37,5,FALSE)</f>
        <v>0</v>
      </c>
      <c r="T771">
        <f>VLOOKUP("H"&amp;TEXT(L771,"0"),Punten!$A$1:$E$37,5,FALSE)</f>
        <v>0</v>
      </c>
      <c r="U771">
        <f>VLOOKUP("F"&amp;TEXT(M771,"0"),Punten!$A$2:$E$158,5,FALSE)</f>
        <v>0</v>
      </c>
      <c r="V771">
        <f>SUM(P771:U771)</f>
        <v>0</v>
      </c>
      <c r="W771" t="str">
        <f>N771&amp;A771</f>
        <v/>
      </c>
      <c r="X771">
        <f>IF(F770&lt;&gt;F771,1,X770+1)</f>
        <v>169</v>
      </c>
      <c r="Y771" t="e">
        <f>VLOOKUP(A771,Klasses!$A$2:$B$100,2,FALSE)</f>
        <v>#N/A</v>
      </c>
      <c r="Z771" t="s">
        <v>198</v>
      </c>
      <c r="AA771">
        <f>F771</f>
        <v>0</v>
      </c>
      <c r="AB771">
        <f>D771</f>
        <v>0</v>
      </c>
    </row>
    <row r="772" spans="15:28" x14ac:dyDescent="0.25">
      <c r="O772">
        <f>COUNTIF($W$2:$W$5,W772)</f>
        <v>0</v>
      </c>
      <c r="P772">
        <f>VLOOKUP("M"&amp;TEXT(G772,"0"),Punten!$A$1:$E$37,5,FALSE)</f>
        <v>0</v>
      </c>
      <c r="Q772">
        <f>VLOOKUP("M"&amp;TEXT(H772,"0"),Punten!$A$1:$E$37,5,FALSE)</f>
        <v>0</v>
      </c>
      <c r="R772">
        <f>VLOOKUP("M"&amp;TEXT(I772,"0"),Punten!$A$1:$E$37,5,FALSE)</f>
        <v>0</v>
      </c>
      <c r="S772">
        <f>VLOOKUP("K"&amp;TEXT(M772,"0"),Punten!$A$1:$E$37,5,FALSE)</f>
        <v>0</v>
      </c>
      <c r="T772">
        <f>VLOOKUP("H"&amp;TEXT(L772,"0"),Punten!$A$1:$E$37,5,FALSE)</f>
        <v>0</v>
      </c>
      <c r="U772">
        <f>VLOOKUP("F"&amp;TEXT(M772,"0"),Punten!$A$2:$E$158,5,FALSE)</f>
        <v>0</v>
      </c>
      <c r="V772">
        <f>SUM(P772:U772)</f>
        <v>0</v>
      </c>
      <c r="W772" t="str">
        <f>N772&amp;A772</f>
        <v/>
      </c>
      <c r="X772">
        <f>IF(F771&lt;&gt;F772,1,X771+1)</f>
        <v>170</v>
      </c>
      <c r="Y772" t="e">
        <f>VLOOKUP(A772,Klasses!$A$2:$B$100,2,FALSE)</f>
        <v>#N/A</v>
      </c>
      <c r="Z772" t="s">
        <v>198</v>
      </c>
      <c r="AA772">
        <f>F772</f>
        <v>0</v>
      </c>
      <c r="AB772">
        <f>D772</f>
        <v>0</v>
      </c>
    </row>
    <row r="773" spans="15:28" x14ac:dyDescent="0.25">
      <c r="O773">
        <f>COUNTIF($W$2:$W$5,W773)</f>
        <v>0</v>
      </c>
      <c r="P773">
        <f>VLOOKUP("M"&amp;TEXT(G773,"0"),Punten!$A$1:$E$37,5,FALSE)</f>
        <v>0</v>
      </c>
      <c r="Q773">
        <f>VLOOKUP("M"&amp;TEXT(H773,"0"),Punten!$A$1:$E$37,5,FALSE)</f>
        <v>0</v>
      </c>
      <c r="R773">
        <f>VLOOKUP("M"&amp;TEXT(I773,"0"),Punten!$A$1:$E$37,5,FALSE)</f>
        <v>0</v>
      </c>
      <c r="S773">
        <f>VLOOKUP("K"&amp;TEXT(M773,"0"),Punten!$A$1:$E$37,5,FALSE)</f>
        <v>0</v>
      </c>
      <c r="T773">
        <f>VLOOKUP("H"&amp;TEXT(L773,"0"),Punten!$A$1:$E$37,5,FALSE)</f>
        <v>0</v>
      </c>
      <c r="U773">
        <f>VLOOKUP("F"&amp;TEXT(M773,"0"),Punten!$A$2:$E$158,5,FALSE)</f>
        <v>0</v>
      </c>
      <c r="V773">
        <f>SUM(P773:U773)</f>
        <v>0</v>
      </c>
      <c r="W773" t="str">
        <f>N773&amp;A773</f>
        <v/>
      </c>
      <c r="X773">
        <f>IF(F772&lt;&gt;F773,1,X772+1)</f>
        <v>171</v>
      </c>
      <c r="Y773" t="e">
        <f>VLOOKUP(A773,Klasses!$A$2:$B$100,2,FALSE)</f>
        <v>#N/A</v>
      </c>
      <c r="Z773" t="s">
        <v>198</v>
      </c>
      <c r="AA773">
        <f>F773</f>
        <v>0</v>
      </c>
      <c r="AB773">
        <f>D773</f>
        <v>0</v>
      </c>
    </row>
    <row r="774" spans="15:28" x14ac:dyDescent="0.25">
      <c r="O774">
        <f>COUNTIF($W$2:$W$5,W774)</f>
        <v>0</v>
      </c>
      <c r="P774">
        <f>VLOOKUP("M"&amp;TEXT(G774,"0"),Punten!$A$1:$E$37,5,FALSE)</f>
        <v>0</v>
      </c>
      <c r="Q774">
        <f>VLOOKUP("M"&amp;TEXT(H774,"0"),Punten!$A$1:$E$37,5,FALSE)</f>
        <v>0</v>
      </c>
      <c r="R774">
        <f>VLOOKUP("M"&amp;TEXT(I774,"0"),Punten!$A$1:$E$37,5,FALSE)</f>
        <v>0</v>
      </c>
      <c r="S774">
        <f>VLOOKUP("K"&amp;TEXT(M774,"0"),Punten!$A$1:$E$37,5,FALSE)</f>
        <v>0</v>
      </c>
      <c r="T774">
        <f>VLOOKUP("H"&amp;TEXT(L774,"0"),Punten!$A$1:$E$37,5,FALSE)</f>
        <v>0</v>
      </c>
      <c r="U774">
        <f>VLOOKUP("F"&amp;TEXT(M774,"0"),Punten!$A$2:$E$158,5,FALSE)</f>
        <v>0</v>
      </c>
      <c r="V774">
        <f>SUM(P774:U774)</f>
        <v>0</v>
      </c>
      <c r="W774" t="str">
        <f>N774&amp;A774</f>
        <v/>
      </c>
      <c r="X774">
        <f>IF(F773&lt;&gt;F774,1,X773+1)</f>
        <v>172</v>
      </c>
      <c r="Y774" t="e">
        <f>VLOOKUP(A774,Klasses!$A$2:$B$100,2,FALSE)</f>
        <v>#N/A</v>
      </c>
      <c r="Z774" t="s">
        <v>198</v>
      </c>
      <c r="AA774">
        <f>F774</f>
        <v>0</v>
      </c>
      <c r="AB774">
        <f>D774</f>
        <v>0</v>
      </c>
    </row>
    <row r="775" spans="15:28" x14ac:dyDescent="0.25">
      <c r="O775">
        <f>COUNTIF($W$2:$W$5,W775)</f>
        <v>0</v>
      </c>
      <c r="P775">
        <f>VLOOKUP("M"&amp;TEXT(G775,"0"),Punten!$A$1:$E$37,5,FALSE)</f>
        <v>0</v>
      </c>
      <c r="Q775">
        <f>VLOOKUP("M"&amp;TEXT(H775,"0"),Punten!$A$1:$E$37,5,FALSE)</f>
        <v>0</v>
      </c>
      <c r="R775">
        <f>VLOOKUP("M"&amp;TEXT(I775,"0"),Punten!$A$1:$E$37,5,FALSE)</f>
        <v>0</v>
      </c>
      <c r="S775">
        <f>VLOOKUP("K"&amp;TEXT(M775,"0"),Punten!$A$1:$E$37,5,FALSE)</f>
        <v>0</v>
      </c>
      <c r="T775">
        <f>VLOOKUP("H"&amp;TEXT(L775,"0"),Punten!$A$1:$E$37,5,FALSE)</f>
        <v>0</v>
      </c>
      <c r="U775">
        <f>VLOOKUP("F"&amp;TEXT(M775,"0"),Punten!$A$2:$E$158,5,FALSE)</f>
        <v>0</v>
      </c>
      <c r="V775">
        <f>SUM(P775:U775)</f>
        <v>0</v>
      </c>
      <c r="W775" t="str">
        <f>N775&amp;A775</f>
        <v/>
      </c>
      <c r="X775">
        <f>IF(F774&lt;&gt;F775,1,X774+1)</f>
        <v>173</v>
      </c>
      <c r="Y775" t="e">
        <f>VLOOKUP(A775,Klasses!$A$2:$B$100,2,FALSE)</f>
        <v>#N/A</v>
      </c>
      <c r="Z775" t="s">
        <v>198</v>
      </c>
      <c r="AA775">
        <f>F775</f>
        <v>0</v>
      </c>
      <c r="AB775">
        <f>D775</f>
        <v>0</v>
      </c>
    </row>
    <row r="776" spans="15:28" x14ac:dyDescent="0.25">
      <c r="O776">
        <f>COUNTIF($W$2:$W$5,W776)</f>
        <v>0</v>
      </c>
      <c r="P776">
        <f>VLOOKUP("M"&amp;TEXT(G776,"0"),Punten!$A$1:$E$37,5,FALSE)</f>
        <v>0</v>
      </c>
      <c r="Q776">
        <f>VLOOKUP("M"&amp;TEXT(H776,"0"),Punten!$A$1:$E$37,5,FALSE)</f>
        <v>0</v>
      </c>
      <c r="R776">
        <f>VLOOKUP("M"&amp;TEXT(I776,"0"),Punten!$A$1:$E$37,5,FALSE)</f>
        <v>0</v>
      </c>
      <c r="S776">
        <f>VLOOKUP("K"&amp;TEXT(M776,"0"),Punten!$A$1:$E$37,5,FALSE)</f>
        <v>0</v>
      </c>
      <c r="T776">
        <f>VLOOKUP("H"&amp;TEXT(L776,"0"),Punten!$A$1:$E$37,5,FALSE)</f>
        <v>0</v>
      </c>
      <c r="U776">
        <f>VLOOKUP("F"&amp;TEXT(M776,"0"),Punten!$A$2:$E$158,5,FALSE)</f>
        <v>0</v>
      </c>
      <c r="V776">
        <f>SUM(P776:U776)</f>
        <v>0</v>
      </c>
      <c r="W776" t="str">
        <f>N776&amp;A776</f>
        <v/>
      </c>
      <c r="X776">
        <f>IF(F775&lt;&gt;F776,1,X775+1)</f>
        <v>174</v>
      </c>
      <c r="Y776" t="e">
        <f>VLOOKUP(A776,Klasses!$A$2:$B$100,2,FALSE)</f>
        <v>#N/A</v>
      </c>
      <c r="Z776" t="s">
        <v>198</v>
      </c>
      <c r="AA776">
        <f>F776</f>
        <v>0</v>
      </c>
      <c r="AB776">
        <f>D776</f>
        <v>0</v>
      </c>
    </row>
    <row r="777" spans="15:28" x14ac:dyDescent="0.25">
      <c r="O777">
        <f>COUNTIF($W$2:$W$5,W777)</f>
        <v>0</v>
      </c>
      <c r="P777">
        <f>VLOOKUP("M"&amp;TEXT(G777,"0"),Punten!$A$1:$E$37,5,FALSE)</f>
        <v>0</v>
      </c>
      <c r="Q777">
        <f>VLOOKUP("M"&amp;TEXT(H777,"0"),Punten!$A$1:$E$37,5,FALSE)</f>
        <v>0</v>
      </c>
      <c r="R777">
        <f>VLOOKUP("M"&amp;TEXT(I777,"0"),Punten!$A$1:$E$37,5,FALSE)</f>
        <v>0</v>
      </c>
      <c r="S777">
        <f>VLOOKUP("K"&amp;TEXT(M777,"0"),Punten!$A$1:$E$37,5,FALSE)</f>
        <v>0</v>
      </c>
      <c r="T777">
        <f>VLOOKUP("H"&amp;TEXT(L777,"0"),Punten!$A$1:$E$37,5,FALSE)</f>
        <v>0</v>
      </c>
      <c r="U777">
        <f>VLOOKUP("F"&amp;TEXT(M777,"0"),Punten!$A$2:$E$158,5,FALSE)</f>
        <v>0</v>
      </c>
      <c r="V777">
        <f>SUM(P777:U777)</f>
        <v>0</v>
      </c>
      <c r="W777" t="str">
        <f>N777&amp;A777</f>
        <v/>
      </c>
      <c r="X777">
        <f>IF(F776&lt;&gt;F777,1,X776+1)</f>
        <v>175</v>
      </c>
      <c r="Y777" t="e">
        <f>VLOOKUP(A777,Klasses!$A$2:$B$100,2,FALSE)</f>
        <v>#N/A</v>
      </c>
      <c r="Z777" t="s">
        <v>198</v>
      </c>
      <c r="AA777">
        <f>F777</f>
        <v>0</v>
      </c>
      <c r="AB777">
        <f>D777</f>
        <v>0</v>
      </c>
    </row>
    <row r="778" spans="15:28" x14ac:dyDescent="0.25">
      <c r="O778">
        <f>COUNTIF($W$2:$W$5,W778)</f>
        <v>0</v>
      </c>
      <c r="P778">
        <f>VLOOKUP("M"&amp;TEXT(G778,"0"),Punten!$A$1:$E$37,5,FALSE)</f>
        <v>0</v>
      </c>
      <c r="Q778">
        <f>VLOOKUP("M"&amp;TEXT(H778,"0"),Punten!$A$1:$E$37,5,FALSE)</f>
        <v>0</v>
      </c>
      <c r="R778">
        <f>VLOOKUP("M"&amp;TEXT(I778,"0"),Punten!$A$1:$E$37,5,FALSE)</f>
        <v>0</v>
      </c>
      <c r="S778">
        <f>VLOOKUP("K"&amp;TEXT(M778,"0"),Punten!$A$1:$E$37,5,FALSE)</f>
        <v>0</v>
      </c>
      <c r="T778">
        <f>VLOOKUP("H"&amp;TEXT(L778,"0"),Punten!$A$1:$E$37,5,FALSE)</f>
        <v>0</v>
      </c>
      <c r="U778">
        <f>VLOOKUP("F"&amp;TEXT(M778,"0"),Punten!$A$2:$E$158,5,FALSE)</f>
        <v>0</v>
      </c>
      <c r="V778">
        <f>SUM(P778:U778)</f>
        <v>0</v>
      </c>
      <c r="W778" t="str">
        <f>N778&amp;A778</f>
        <v/>
      </c>
      <c r="X778">
        <f>IF(F777&lt;&gt;F778,1,X777+1)</f>
        <v>176</v>
      </c>
      <c r="Y778" t="e">
        <f>VLOOKUP(A778,Klasses!$A$2:$B$100,2,FALSE)</f>
        <v>#N/A</v>
      </c>
      <c r="Z778" t="s">
        <v>198</v>
      </c>
      <c r="AA778">
        <f>F778</f>
        <v>0</v>
      </c>
      <c r="AB778">
        <f>D778</f>
        <v>0</v>
      </c>
    </row>
    <row r="779" spans="15:28" x14ac:dyDescent="0.25">
      <c r="O779">
        <f>COUNTIF($W$2:$W$5,W779)</f>
        <v>0</v>
      </c>
      <c r="P779">
        <f>VLOOKUP("M"&amp;TEXT(G779,"0"),Punten!$A$1:$E$37,5,FALSE)</f>
        <v>0</v>
      </c>
      <c r="Q779">
        <f>VLOOKUP("M"&amp;TEXT(H779,"0"),Punten!$A$1:$E$37,5,FALSE)</f>
        <v>0</v>
      </c>
      <c r="R779">
        <f>VLOOKUP("M"&amp;TEXT(I779,"0"),Punten!$A$1:$E$37,5,FALSE)</f>
        <v>0</v>
      </c>
      <c r="S779">
        <f>VLOOKUP("K"&amp;TEXT(M779,"0"),Punten!$A$1:$E$37,5,FALSE)</f>
        <v>0</v>
      </c>
      <c r="T779">
        <f>VLOOKUP("H"&amp;TEXT(L779,"0"),Punten!$A$1:$E$37,5,FALSE)</f>
        <v>0</v>
      </c>
      <c r="U779">
        <f>VLOOKUP("F"&amp;TEXT(M779,"0"),Punten!$A$2:$E$158,5,FALSE)</f>
        <v>0</v>
      </c>
      <c r="V779">
        <f>SUM(P779:U779)</f>
        <v>0</v>
      </c>
      <c r="W779" t="str">
        <f>N779&amp;A779</f>
        <v/>
      </c>
      <c r="X779">
        <f>IF(F778&lt;&gt;F779,1,X778+1)</f>
        <v>177</v>
      </c>
      <c r="Y779" t="e">
        <f>VLOOKUP(A779,Klasses!$A$2:$B$100,2,FALSE)</f>
        <v>#N/A</v>
      </c>
      <c r="Z779" t="s">
        <v>198</v>
      </c>
      <c r="AA779">
        <f>F779</f>
        <v>0</v>
      </c>
      <c r="AB779">
        <f>D779</f>
        <v>0</v>
      </c>
    </row>
    <row r="780" spans="15:28" x14ac:dyDescent="0.25">
      <c r="O780">
        <f>COUNTIF($W$2:$W$5,W780)</f>
        <v>0</v>
      </c>
      <c r="P780">
        <f>VLOOKUP("M"&amp;TEXT(G780,"0"),Punten!$A$1:$E$37,5,FALSE)</f>
        <v>0</v>
      </c>
      <c r="Q780">
        <f>VLOOKUP("M"&amp;TEXT(H780,"0"),Punten!$A$1:$E$37,5,FALSE)</f>
        <v>0</v>
      </c>
      <c r="R780">
        <f>VLOOKUP("M"&amp;TEXT(I780,"0"),Punten!$A$1:$E$37,5,FALSE)</f>
        <v>0</v>
      </c>
      <c r="S780">
        <f>VLOOKUP("K"&amp;TEXT(M780,"0"),Punten!$A$1:$E$37,5,FALSE)</f>
        <v>0</v>
      </c>
      <c r="T780">
        <f>VLOOKUP("H"&amp;TEXT(L780,"0"),Punten!$A$1:$E$37,5,FALSE)</f>
        <v>0</v>
      </c>
      <c r="U780">
        <f>VLOOKUP("F"&amp;TEXT(M780,"0"),Punten!$A$2:$E$158,5,FALSE)</f>
        <v>0</v>
      </c>
      <c r="V780">
        <f>SUM(P780:U780)</f>
        <v>0</v>
      </c>
      <c r="W780" t="str">
        <f>N780&amp;A780</f>
        <v/>
      </c>
      <c r="X780">
        <f>IF(F779&lt;&gt;F780,1,X779+1)</f>
        <v>178</v>
      </c>
      <c r="Y780" t="e">
        <f>VLOOKUP(A780,Klasses!$A$2:$B$100,2,FALSE)</f>
        <v>#N/A</v>
      </c>
      <c r="Z780" t="s">
        <v>198</v>
      </c>
      <c r="AA780">
        <f>F780</f>
        <v>0</v>
      </c>
      <c r="AB780">
        <f>D780</f>
        <v>0</v>
      </c>
    </row>
    <row r="781" spans="15:28" x14ac:dyDescent="0.25">
      <c r="O781">
        <f>COUNTIF($W$2:$W$5,W781)</f>
        <v>0</v>
      </c>
      <c r="P781">
        <f>VLOOKUP("M"&amp;TEXT(G781,"0"),Punten!$A$1:$E$37,5,FALSE)</f>
        <v>0</v>
      </c>
      <c r="Q781">
        <f>VLOOKUP("M"&amp;TEXT(H781,"0"),Punten!$A$1:$E$37,5,FALSE)</f>
        <v>0</v>
      </c>
      <c r="R781">
        <f>VLOOKUP("M"&amp;TEXT(I781,"0"),Punten!$A$1:$E$37,5,FALSE)</f>
        <v>0</v>
      </c>
      <c r="S781">
        <f>VLOOKUP("K"&amp;TEXT(M781,"0"),Punten!$A$1:$E$37,5,FALSE)</f>
        <v>0</v>
      </c>
      <c r="T781">
        <f>VLOOKUP("H"&amp;TEXT(L781,"0"),Punten!$A$1:$E$37,5,FALSE)</f>
        <v>0</v>
      </c>
      <c r="U781">
        <f>VLOOKUP("F"&amp;TEXT(M781,"0"),Punten!$A$2:$E$158,5,FALSE)</f>
        <v>0</v>
      </c>
      <c r="V781">
        <f>SUM(P781:U781)</f>
        <v>0</v>
      </c>
      <c r="W781" t="str">
        <f>N781&amp;A781</f>
        <v/>
      </c>
      <c r="X781">
        <f>IF(F780&lt;&gt;F781,1,X780+1)</f>
        <v>179</v>
      </c>
      <c r="Y781" t="e">
        <f>VLOOKUP(A781,Klasses!$A$2:$B$100,2,FALSE)</f>
        <v>#N/A</v>
      </c>
      <c r="Z781" t="s">
        <v>198</v>
      </c>
      <c r="AA781">
        <f>F781</f>
        <v>0</v>
      </c>
      <c r="AB781">
        <f>D781</f>
        <v>0</v>
      </c>
    </row>
    <row r="782" spans="15:28" x14ac:dyDescent="0.25">
      <c r="O782">
        <f>COUNTIF($W$2:$W$5,W782)</f>
        <v>0</v>
      </c>
      <c r="P782">
        <f>VLOOKUP("M"&amp;TEXT(G782,"0"),Punten!$A$1:$E$37,5,FALSE)</f>
        <v>0</v>
      </c>
      <c r="Q782">
        <f>VLOOKUP("M"&amp;TEXT(H782,"0"),Punten!$A$1:$E$37,5,FALSE)</f>
        <v>0</v>
      </c>
      <c r="R782">
        <f>VLOOKUP("M"&amp;TEXT(I782,"0"),Punten!$A$1:$E$37,5,FALSE)</f>
        <v>0</v>
      </c>
      <c r="S782">
        <f>VLOOKUP("K"&amp;TEXT(M782,"0"),Punten!$A$1:$E$37,5,FALSE)</f>
        <v>0</v>
      </c>
      <c r="T782">
        <f>VLOOKUP("H"&amp;TEXT(L782,"0"),Punten!$A$1:$E$37,5,FALSE)</f>
        <v>0</v>
      </c>
      <c r="U782">
        <f>VLOOKUP("F"&amp;TEXT(M782,"0"),Punten!$A$2:$E$158,5,FALSE)</f>
        <v>0</v>
      </c>
      <c r="V782">
        <f>SUM(P782:U782)</f>
        <v>0</v>
      </c>
      <c r="W782" t="str">
        <f>N782&amp;A782</f>
        <v/>
      </c>
      <c r="X782">
        <f>IF(F781&lt;&gt;F782,1,X781+1)</f>
        <v>180</v>
      </c>
      <c r="Y782" t="e">
        <f>VLOOKUP(A782,Klasses!$A$2:$B$100,2,FALSE)</f>
        <v>#N/A</v>
      </c>
      <c r="Z782" t="s">
        <v>198</v>
      </c>
      <c r="AA782">
        <f>F782</f>
        <v>0</v>
      </c>
      <c r="AB782">
        <f>D782</f>
        <v>0</v>
      </c>
    </row>
    <row r="783" spans="15:28" x14ac:dyDescent="0.25">
      <c r="O783">
        <f>COUNTIF($W$2:$W$5,W783)</f>
        <v>0</v>
      </c>
      <c r="P783">
        <f>VLOOKUP("M"&amp;TEXT(G783,"0"),Punten!$A$1:$E$37,5,FALSE)</f>
        <v>0</v>
      </c>
      <c r="Q783">
        <f>VLOOKUP("M"&amp;TEXT(H783,"0"),Punten!$A$1:$E$37,5,FALSE)</f>
        <v>0</v>
      </c>
      <c r="R783">
        <f>VLOOKUP("M"&amp;TEXT(I783,"0"),Punten!$A$1:$E$37,5,FALSE)</f>
        <v>0</v>
      </c>
      <c r="S783">
        <f>VLOOKUP("K"&amp;TEXT(M783,"0"),Punten!$A$1:$E$37,5,FALSE)</f>
        <v>0</v>
      </c>
      <c r="T783">
        <f>VLOOKUP("H"&amp;TEXT(L783,"0"),Punten!$A$1:$E$37,5,FALSE)</f>
        <v>0</v>
      </c>
      <c r="U783">
        <f>VLOOKUP("F"&amp;TEXT(M783,"0"),Punten!$A$2:$E$158,5,FALSE)</f>
        <v>0</v>
      </c>
      <c r="V783">
        <f>SUM(P783:U783)</f>
        <v>0</v>
      </c>
      <c r="W783" t="str">
        <f>N783&amp;A783</f>
        <v/>
      </c>
      <c r="X783">
        <f>IF(F782&lt;&gt;F783,1,X782+1)</f>
        <v>181</v>
      </c>
      <c r="Y783" t="e">
        <f>VLOOKUP(A783,Klasses!$A$2:$B$100,2,FALSE)</f>
        <v>#N/A</v>
      </c>
      <c r="Z783" t="s">
        <v>198</v>
      </c>
      <c r="AA783">
        <f>F783</f>
        <v>0</v>
      </c>
      <c r="AB783">
        <f>D783</f>
        <v>0</v>
      </c>
    </row>
    <row r="784" spans="15:28" x14ac:dyDescent="0.25">
      <c r="O784">
        <f>COUNTIF($W$2:$W$5,W784)</f>
        <v>0</v>
      </c>
      <c r="P784">
        <f>VLOOKUP("M"&amp;TEXT(G784,"0"),Punten!$A$1:$E$37,5,FALSE)</f>
        <v>0</v>
      </c>
      <c r="Q784">
        <f>VLOOKUP("M"&amp;TEXT(H784,"0"),Punten!$A$1:$E$37,5,FALSE)</f>
        <v>0</v>
      </c>
      <c r="R784">
        <f>VLOOKUP("M"&amp;TEXT(I784,"0"),Punten!$A$1:$E$37,5,FALSE)</f>
        <v>0</v>
      </c>
      <c r="S784">
        <f>VLOOKUP("K"&amp;TEXT(M784,"0"),Punten!$A$1:$E$37,5,FALSE)</f>
        <v>0</v>
      </c>
      <c r="T784">
        <f>VLOOKUP("H"&amp;TEXT(L784,"0"),Punten!$A$1:$E$37,5,FALSE)</f>
        <v>0</v>
      </c>
      <c r="U784">
        <f>VLOOKUP("F"&amp;TEXT(M784,"0"),Punten!$A$2:$E$158,5,FALSE)</f>
        <v>0</v>
      </c>
      <c r="V784">
        <f>SUM(P784:U784)</f>
        <v>0</v>
      </c>
      <c r="W784" t="str">
        <f>N784&amp;A784</f>
        <v/>
      </c>
      <c r="X784">
        <f>IF(F783&lt;&gt;F784,1,X783+1)</f>
        <v>182</v>
      </c>
      <c r="Y784" t="e">
        <f>VLOOKUP(A784,Klasses!$A$2:$B$100,2,FALSE)</f>
        <v>#N/A</v>
      </c>
      <c r="Z784" t="s">
        <v>198</v>
      </c>
      <c r="AA784">
        <f>F784</f>
        <v>0</v>
      </c>
      <c r="AB784">
        <f>D784</f>
        <v>0</v>
      </c>
    </row>
    <row r="785" spans="15:28" x14ac:dyDescent="0.25">
      <c r="O785">
        <f>COUNTIF($W$2:$W$5,W785)</f>
        <v>0</v>
      </c>
      <c r="P785">
        <f>VLOOKUP("M"&amp;TEXT(G785,"0"),Punten!$A$1:$E$37,5,FALSE)</f>
        <v>0</v>
      </c>
      <c r="Q785">
        <f>VLOOKUP("M"&amp;TEXT(H785,"0"),Punten!$A$1:$E$37,5,FALSE)</f>
        <v>0</v>
      </c>
      <c r="R785">
        <f>VLOOKUP("M"&amp;TEXT(I785,"0"),Punten!$A$1:$E$37,5,FALSE)</f>
        <v>0</v>
      </c>
      <c r="S785">
        <f>VLOOKUP("K"&amp;TEXT(M785,"0"),Punten!$A$1:$E$37,5,FALSE)</f>
        <v>0</v>
      </c>
      <c r="T785">
        <f>VLOOKUP("H"&amp;TEXT(L785,"0"),Punten!$A$1:$E$37,5,FALSE)</f>
        <v>0</v>
      </c>
      <c r="U785">
        <f>VLOOKUP("F"&amp;TEXT(M785,"0"),Punten!$A$2:$E$158,5,FALSE)</f>
        <v>0</v>
      </c>
      <c r="V785">
        <f>SUM(P785:U785)</f>
        <v>0</v>
      </c>
      <c r="W785" t="str">
        <f>N785&amp;A785</f>
        <v/>
      </c>
      <c r="X785">
        <f>IF(F784&lt;&gt;F785,1,X784+1)</f>
        <v>183</v>
      </c>
      <c r="Y785" t="e">
        <f>VLOOKUP(A785,Klasses!$A$2:$B$100,2,FALSE)</f>
        <v>#N/A</v>
      </c>
      <c r="Z785" t="s">
        <v>198</v>
      </c>
      <c r="AA785">
        <f>F785</f>
        <v>0</v>
      </c>
      <c r="AB785">
        <f>D785</f>
        <v>0</v>
      </c>
    </row>
    <row r="786" spans="15:28" x14ac:dyDescent="0.25">
      <c r="O786">
        <f>COUNTIF($W$2:$W$5,W786)</f>
        <v>0</v>
      </c>
      <c r="P786">
        <f>VLOOKUP("M"&amp;TEXT(G786,"0"),Punten!$A$1:$E$37,5,FALSE)</f>
        <v>0</v>
      </c>
      <c r="Q786">
        <f>VLOOKUP("M"&amp;TEXT(H786,"0"),Punten!$A$1:$E$37,5,FALSE)</f>
        <v>0</v>
      </c>
      <c r="R786">
        <f>VLOOKUP("M"&amp;TEXT(I786,"0"),Punten!$A$1:$E$37,5,FALSE)</f>
        <v>0</v>
      </c>
      <c r="S786">
        <f>VLOOKUP("K"&amp;TEXT(M786,"0"),Punten!$A$1:$E$37,5,FALSE)</f>
        <v>0</v>
      </c>
      <c r="T786">
        <f>VLOOKUP("H"&amp;TEXT(L786,"0"),Punten!$A$1:$E$37,5,FALSE)</f>
        <v>0</v>
      </c>
      <c r="U786">
        <f>VLOOKUP("F"&amp;TEXT(M786,"0"),Punten!$A$2:$E$158,5,FALSE)</f>
        <v>0</v>
      </c>
      <c r="V786">
        <f>SUM(P786:U786)</f>
        <v>0</v>
      </c>
      <c r="W786" t="str">
        <f>N786&amp;A786</f>
        <v/>
      </c>
      <c r="X786">
        <f>IF(F785&lt;&gt;F786,1,X785+1)</f>
        <v>184</v>
      </c>
      <c r="Y786" t="e">
        <f>VLOOKUP(A786,Klasses!$A$2:$B$100,2,FALSE)</f>
        <v>#N/A</v>
      </c>
      <c r="Z786" t="s">
        <v>198</v>
      </c>
      <c r="AA786">
        <f>F786</f>
        <v>0</v>
      </c>
      <c r="AB786">
        <f>D786</f>
        <v>0</v>
      </c>
    </row>
    <row r="787" spans="15:28" x14ac:dyDescent="0.25">
      <c r="O787">
        <f>COUNTIF($W$2:$W$5,W787)</f>
        <v>0</v>
      </c>
      <c r="P787">
        <f>VLOOKUP("M"&amp;TEXT(G787,"0"),Punten!$A$1:$E$37,5,FALSE)</f>
        <v>0</v>
      </c>
      <c r="Q787">
        <f>VLOOKUP("M"&amp;TEXT(H787,"0"),Punten!$A$1:$E$37,5,FALSE)</f>
        <v>0</v>
      </c>
      <c r="R787">
        <f>VLOOKUP("M"&amp;TEXT(I787,"0"),Punten!$A$1:$E$37,5,FALSE)</f>
        <v>0</v>
      </c>
      <c r="S787">
        <f>VLOOKUP("K"&amp;TEXT(M787,"0"),Punten!$A$1:$E$37,5,FALSE)</f>
        <v>0</v>
      </c>
      <c r="T787">
        <f>VLOOKUP("H"&amp;TEXT(L787,"0"),Punten!$A$1:$E$37,5,FALSE)</f>
        <v>0</v>
      </c>
      <c r="U787">
        <f>VLOOKUP("F"&amp;TEXT(M787,"0"),Punten!$A$2:$E$158,5,FALSE)</f>
        <v>0</v>
      </c>
      <c r="V787">
        <f>SUM(P787:U787)</f>
        <v>0</v>
      </c>
      <c r="W787" t="str">
        <f>N787&amp;A787</f>
        <v/>
      </c>
      <c r="X787">
        <f>IF(F786&lt;&gt;F787,1,X786+1)</f>
        <v>185</v>
      </c>
      <c r="Y787" t="e">
        <f>VLOOKUP(A787,Klasses!$A$2:$B$100,2,FALSE)</f>
        <v>#N/A</v>
      </c>
      <c r="Z787" t="s">
        <v>198</v>
      </c>
      <c r="AA787">
        <f>F787</f>
        <v>0</v>
      </c>
      <c r="AB787">
        <f>D787</f>
        <v>0</v>
      </c>
    </row>
    <row r="788" spans="15:28" x14ac:dyDescent="0.25">
      <c r="O788">
        <f>COUNTIF($W$2:$W$5,W788)</f>
        <v>0</v>
      </c>
      <c r="P788">
        <f>VLOOKUP("M"&amp;TEXT(G788,"0"),Punten!$A$1:$E$37,5,FALSE)</f>
        <v>0</v>
      </c>
      <c r="Q788">
        <f>VLOOKUP("M"&amp;TEXT(H788,"0"),Punten!$A$1:$E$37,5,FALSE)</f>
        <v>0</v>
      </c>
      <c r="R788">
        <f>VLOOKUP("M"&amp;TEXT(I788,"0"),Punten!$A$1:$E$37,5,FALSE)</f>
        <v>0</v>
      </c>
      <c r="S788">
        <f>VLOOKUP("K"&amp;TEXT(M788,"0"),Punten!$A$1:$E$37,5,FALSE)</f>
        <v>0</v>
      </c>
      <c r="T788">
        <f>VLOOKUP("H"&amp;TEXT(L788,"0"),Punten!$A$1:$E$37,5,FALSE)</f>
        <v>0</v>
      </c>
      <c r="U788">
        <f>VLOOKUP("F"&amp;TEXT(M788,"0"),Punten!$A$2:$E$158,5,FALSE)</f>
        <v>0</v>
      </c>
      <c r="V788">
        <f>SUM(P788:U788)</f>
        <v>0</v>
      </c>
      <c r="W788" t="str">
        <f>N788&amp;A788</f>
        <v/>
      </c>
      <c r="X788">
        <f>IF(F787&lt;&gt;F788,1,X787+1)</f>
        <v>186</v>
      </c>
      <c r="Y788" t="e">
        <f>VLOOKUP(A788,Klasses!$A$2:$B$100,2,FALSE)</f>
        <v>#N/A</v>
      </c>
      <c r="Z788" t="s">
        <v>198</v>
      </c>
      <c r="AA788">
        <f>F788</f>
        <v>0</v>
      </c>
      <c r="AB788">
        <f>D788</f>
        <v>0</v>
      </c>
    </row>
    <row r="789" spans="15:28" x14ac:dyDescent="0.25">
      <c r="O789">
        <f>COUNTIF($W$2:$W$5,W789)</f>
        <v>0</v>
      </c>
      <c r="P789">
        <f>VLOOKUP("M"&amp;TEXT(G789,"0"),Punten!$A$1:$E$37,5,FALSE)</f>
        <v>0</v>
      </c>
      <c r="Q789">
        <f>VLOOKUP("M"&amp;TEXT(H789,"0"),Punten!$A$1:$E$37,5,FALSE)</f>
        <v>0</v>
      </c>
      <c r="R789">
        <f>VLOOKUP("M"&amp;TEXT(I789,"0"),Punten!$A$1:$E$37,5,FALSE)</f>
        <v>0</v>
      </c>
      <c r="S789">
        <f>VLOOKUP("K"&amp;TEXT(M789,"0"),Punten!$A$1:$E$37,5,FALSE)</f>
        <v>0</v>
      </c>
      <c r="T789">
        <f>VLOOKUP("H"&amp;TEXT(L789,"0"),Punten!$A$1:$E$37,5,FALSE)</f>
        <v>0</v>
      </c>
      <c r="U789">
        <f>VLOOKUP("F"&amp;TEXT(M789,"0"),Punten!$A$2:$E$158,5,FALSE)</f>
        <v>0</v>
      </c>
      <c r="V789">
        <f>SUM(P789:U789)</f>
        <v>0</v>
      </c>
      <c r="W789" t="str">
        <f>N789&amp;A789</f>
        <v/>
      </c>
      <c r="X789">
        <f>IF(F788&lt;&gt;F789,1,X788+1)</f>
        <v>187</v>
      </c>
      <c r="Y789" t="e">
        <f>VLOOKUP(A789,Klasses!$A$2:$B$100,2,FALSE)</f>
        <v>#N/A</v>
      </c>
      <c r="Z789" t="s">
        <v>198</v>
      </c>
      <c r="AA789">
        <f>F789</f>
        <v>0</v>
      </c>
      <c r="AB789">
        <f>D789</f>
        <v>0</v>
      </c>
    </row>
    <row r="790" spans="15:28" x14ac:dyDescent="0.25">
      <c r="O790">
        <f>COUNTIF($W$2:$W$5,W790)</f>
        <v>0</v>
      </c>
      <c r="P790">
        <f>VLOOKUP("M"&amp;TEXT(G790,"0"),Punten!$A$1:$E$37,5,FALSE)</f>
        <v>0</v>
      </c>
      <c r="Q790">
        <f>VLOOKUP("M"&amp;TEXT(H790,"0"),Punten!$A$1:$E$37,5,FALSE)</f>
        <v>0</v>
      </c>
      <c r="R790">
        <f>VLOOKUP("M"&amp;TEXT(I790,"0"),Punten!$A$1:$E$37,5,FALSE)</f>
        <v>0</v>
      </c>
      <c r="S790">
        <f>VLOOKUP("K"&amp;TEXT(M790,"0"),Punten!$A$1:$E$37,5,FALSE)</f>
        <v>0</v>
      </c>
      <c r="T790">
        <f>VLOOKUP("H"&amp;TEXT(L790,"0"),Punten!$A$1:$E$37,5,FALSE)</f>
        <v>0</v>
      </c>
      <c r="U790">
        <f>VLOOKUP("F"&amp;TEXT(M790,"0"),Punten!$A$2:$E$158,5,FALSE)</f>
        <v>0</v>
      </c>
      <c r="V790">
        <f>SUM(P790:U790)</f>
        <v>0</v>
      </c>
      <c r="W790" t="str">
        <f>N790&amp;A790</f>
        <v/>
      </c>
      <c r="X790">
        <f>IF(F789&lt;&gt;F790,1,X789+1)</f>
        <v>188</v>
      </c>
      <c r="Y790" t="e">
        <f>VLOOKUP(A790,Klasses!$A$2:$B$100,2,FALSE)</f>
        <v>#N/A</v>
      </c>
      <c r="Z790" t="s">
        <v>198</v>
      </c>
      <c r="AA790">
        <f>F790</f>
        <v>0</v>
      </c>
      <c r="AB790">
        <f>D790</f>
        <v>0</v>
      </c>
    </row>
    <row r="791" spans="15:28" x14ac:dyDescent="0.25">
      <c r="O791">
        <f>COUNTIF($W$2:$W$5,W791)</f>
        <v>0</v>
      </c>
      <c r="P791">
        <f>VLOOKUP("M"&amp;TEXT(G791,"0"),Punten!$A$1:$E$37,5,FALSE)</f>
        <v>0</v>
      </c>
      <c r="Q791">
        <f>VLOOKUP("M"&amp;TEXT(H791,"0"),Punten!$A$1:$E$37,5,FALSE)</f>
        <v>0</v>
      </c>
      <c r="R791">
        <f>VLOOKUP("M"&amp;TEXT(I791,"0"),Punten!$A$1:$E$37,5,FALSE)</f>
        <v>0</v>
      </c>
      <c r="S791">
        <f>VLOOKUP("K"&amp;TEXT(M791,"0"),Punten!$A$1:$E$37,5,FALSE)</f>
        <v>0</v>
      </c>
      <c r="T791">
        <f>VLOOKUP("H"&amp;TEXT(L791,"0"),Punten!$A$1:$E$37,5,FALSE)</f>
        <v>0</v>
      </c>
      <c r="U791">
        <f>VLOOKUP("F"&amp;TEXT(M791,"0"),Punten!$A$2:$E$158,5,FALSE)</f>
        <v>0</v>
      </c>
      <c r="V791">
        <f>SUM(P791:U791)</f>
        <v>0</v>
      </c>
      <c r="W791" t="str">
        <f>N791&amp;A791</f>
        <v/>
      </c>
      <c r="X791">
        <f>IF(F790&lt;&gt;F791,1,X790+1)</f>
        <v>189</v>
      </c>
      <c r="Y791" t="e">
        <f>VLOOKUP(A791,Klasses!$A$2:$B$100,2,FALSE)</f>
        <v>#N/A</v>
      </c>
      <c r="Z791" t="s">
        <v>198</v>
      </c>
      <c r="AA791">
        <f>F791</f>
        <v>0</v>
      </c>
      <c r="AB791">
        <f>D791</f>
        <v>0</v>
      </c>
    </row>
    <row r="792" spans="15:28" x14ac:dyDescent="0.25">
      <c r="O792">
        <f>COUNTIF($W$2:$W$5,W792)</f>
        <v>0</v>
      </c>
      <c r="P792">
        <f>VLOOKUP("M"&amp;TEXT(G792,"0"),Punten!$A$1:$E$37,5,FALSE)</f>
        <v>0</v>
      </c>
      <c r="Q792">
        <f>VLOOKUP("M"&amp;TEXT(H792,"0"),Punten!$A$1:$E$37,5,FALSE)</f>
        <v>0</v>
      </c>
      <c r="R792">
        <f>VLOOKUP("M"&amp;TEXT(I792,"0"),Punten!$A$1:$E$37,5,FALSE)</f>
        <v>0</v>
      </c>
      <c r="S792">
        <f>VLOOKUP("K"&amp;TEXT(M792,"0"),Punten!$A$1:$E$37,5,FALSE)</f>
        <v>0</v>
      </c>
      <c r="T792">
        <f>VLOOKUP("H"&amp;TEXT(L792,"0"),Punten!$A$1:$E$37,5,FALSE)</f>
        <v>0</v>
      </c>
      <c r="U792">
        <f>VLOOKUP("F"&amp;TEXT(M792,"0"),Punten!$A$2:$E$158,5,FALSE)</f>
        <v>0</v>
      </c>
      <c r="V792">
        <f>SUM(P792:U792)</f>
        <v>0</v>
      </c>
      <c r="W792" t="str">
        <f>N792&amp;A792</f>
        <v/>
      </c>
      <c r="X792">
        <f>IF(F791&lt;&gt;F792,1,X791+1)</f>
        <v>190</v>
      </c>
      <c r="Y792" t="e">
        <f>VLOOKUP(A792,Klasses!$A$2:$B$100,2,FALSE)</f>
        <v>#N/A</v>
      </c>
      <c r="Z792" t="s">
        <v>198</v>
      </c>
      <c r="AA792">
        <f>F792</f>
        <v>0</v>
      </c>
      <c r="AB792">
        <f>D792</f>
        <v>0</v>
      </c>
    </row>
    <row r="793" spans="15:28" x14ac:dyDescent="0.25">
      <c r="O793">
        <f>COUNTIF($W$2:$W$5,W793)</f>
        <v>0</v>
      </c>
      <c r="P793">
        <f>VLOOKUP("M"&amp;TEXT(G793,"0"),Punten!$A$1:$E$37,5,FALSE)</f>
        <v>0</v>
      </c>
      <c r="Q793">
        <f>VLOOKUP("M"&amp;TEXT(H793,"0"),Punten!$A$1:$E$37,5,FALSE)</f>
        <v>0</v>
      </c>
      <c r="R793">
        <f>VLOOKUP("M"&amp;TEXT(I793,"0"),Punten!$A$1:$E$37,5,FALSE)</f>
        <v>0</v>
      </c>
      <c r="S793">
        <f>VLOOKUP("K"&amp;TEXT(M793,"0"),Punten!$A$1:$E$37,5,FALSE)</f>
        <v>0</v>
      </c>
      <c r="T793">
        <f>VLOOKUP("H"&amp;TEXT(L793,"0"),Punten!$A$1:$E$37,5,FALSE)</f>
        <v>0</v>
      </c>
      <c r="U793">
        <f>VLOOKUP("F"&amp;TEXT(M793,"0"),Punten!$A$2:$E$158,5,FALSE)</f>
        <v>0</v>
      </c>
      <c r="V793">
        <f>SUM(P793:U793)</f>
        <v>0</v>
      </c>
      <c r="W793" t="str">
        <f>N793&amp;A793</f>
        <v/>
      </c>
      <c r="X793">
        <f>IF(F792&lt;&gt;F793,1,X792+1)</f>
        <v>191</v>
      </c>
      <c r="Y793" t="e">
        <f>VLOOKUP(A793,Klasses!$A$2:$B$100,2,FALSE)</f>
        <v>#N/A</v>
      </c>
      <c r="Z793" t="s">
        <v>198</v>
      </c>
      <c r="AA793">
        <f>F793</f>
        <v>0</v>
      </c>
      <c r="AB793">
        <f>D793</f>
        <v>0</v>
      </c>
    </row>
    <row r="794" spans="15:28" x14ac:dyDescent="0.25">
      <c r="O794">
        <f>COUNTIF($W$2:$W$5,W794)</f>
        <v>0</v>
      </c>
      <c r="P794">
        <f>VLOOKUP("M"&amp;TEXT(G794,"0"),Punten!$A$1:$E$37,5,FALSE)</f>
        <v>0</v>
      </c>
      <c r="Q794">
        <f>VLOOKUP("M"&amp;TEXT(H794,"0"),Punten!$A$1:$E$37,5,FALSE)</f>
        <v>0</v>
      </c>
      <c r="R794">
        <f>VLOOKUP("M"&amp;TEXT(I794,"0"),Punten!$A$1:$E$37,5,FALSE)</f>
        <v>0</v>
      </c>
      <c r="S794">
        <f>VLOOKUP("K"&amp;TEXT(M794,"0"),Punten!$A$1:$E$37,5,FALSE)</f>
        <v>0</v>
      </c>
      <c r="T794">
        <f>VLOOKUP("H"&amp;TEXT(L794,"0"),Punten!$A$1:$E$37,5,FALSE)</f>
        <v>0</v>
      </c>
      <c r="U794">
        <f>VLOOKUP("F"&amp;TEXT(M794,"0"),Punten!$A$2:$E$158,5,FALSE)</f>
        <v>0</v>
      </c>
      <c r="V794">
        <f>SUM(P794:U794)</f>
        <v>0</v>
      </c>
      <c r="W794" t="str">
        <f>N794&amp;A794</f>
        <v/>
      </c>
      <c r="X794">
        <f>IF(F793&lt;&gt;F794,1,X793+1)</f>
        <v>192</v>
      </c>
      <c r="Y794" t="e">
        <f>VLOOKUP(A794,Klasses!$A$2:$B$100,2,FALSE)</f>
        <v>#N/A</v>
      </c>
      <c r="Z794" t="s">
        <v>198</v>
      </c>
      <c r="AA794">
        <f>F794</f>
        <v>0</v>
      </c>
      <c r="AB794">
        <f>D794</f>
        <v>0</v>
      </c>
    </row>
    <row r="795" spans="15:28" x14ac:dyDescent="0.25">
      <c r="O795">
        <f>COUNTIF($W$2:$W$5,W795)</f>
        <v>0</v>
      </c>
      <c r="P795">
        <f>VLOOKUP("M"&amp;TEXT(G795,"0"),Punten!$A$1:$E$37,5,FALSE)</f>
        <v>0</v>
      </c>
      <c r="Q795">
        <f>VLOOKUP("M"&amp;TEXT(H795,"0"),Punten!$A$1:$E$37,5,FALSE)</f>
        <v>0</v>
      </c>
      <c r="R795">
        <f>VLOOKUP("M"&amp;TEXT(I795,"0"),Punten!$A$1:$E$37,5,FALSE)</f>
        <v>0</v>
      </c>
      <c r="S795">
        <f>VLOOKUP("K"&amp;TEXT(M795,"0"),Punten!$A$1:$E$37,5,FALSE)</f>
        <v>0</v>
      </c>
      <c r="T795">
        <f>VLOOKUP("H"&amp;TEXT(L795,"0"),Punten!$A$1:$E$37,5,FALSE)</f>
        <v>0</v>
      </c>
      <c r="U795">
        <f>VLOOKUP("F"&amp;TEXT(M795,"0"),Punten!$A$2:$E$158,5,FALSE)</f>
        <v>0</v>
      </c>
      <c r="V795">
        <f>SUM(P795:U795)</f>
        <v>0</v>
      </c>
      <c r="W795" t="str">
        <f>N795&amp;A795</f>
        <v/>
      </c>
      <c r="X795">
        <f>IF(F794&lt;&gt;F795,1,X794+1)</f>
        <v>193</v>
      </c>
      <c r="Y795" t="e">
        <f>VLOOKUP(A795,Klasses!$A$2:$B$100,2,FALSE)</f>
        <v>#N/A</v>
      </c>
      <c r="Z795" t="s">
        <v>198</v>
      </c>
      <c r="AA795">
        <f>F795</f>
        <v>0</v>
      </c>
      <c r="AB795">
        <f>D795</f>
        <v>0</v>
      </c>
    </row>
    <row r="796" spans="15:28" x14ac:dyDescent="0.25">
      <c r="O796">
        <f>COUNTIF($W$2:$W$5,W796)</f>
        <v>0</v>
      </c>
      <c r="P796">
        <f>VLOOKUP("M"&amp;TEXT(G796,"0"),Punten!$A$1:$E$37,5,FALSE)</f>
        <v>0</v>
      </c>
      <c r="Q796">
        <f>VLOOKUP("M"&amp;TEXT(H796,"0"),Punten!$A$1:$E$37,5,FALSE)</f>
        <v>0</v>
      </c>
      <c r="R796">
        <f>VLOOKUP("M"&amp;TEXT(I796,"0"),Punten!$A$1:$E$37,5,FALSE)</f>
        <v>0</v>
      </c>
      <c r="S796">
        <f>VLOOKUP("K"&amp;TEXT(M796,"0"),Punten!$A$1:$E$37,5,FALSE)</f>
        <v>0</v>
      </c>
      <c r="T796">
        <f>VLOOKUP("H"&amp;TEXT(L796,"0"),Punten!$A$1:$E$37,5,FALSE)</f>
        <v>0</v>
      </c>
      <c r="U796">
        <f>VLOOKUP("F"&amp;TEXT(M796,"0"),Punten!$A$2:$E$158,5,FALSE)</f>
        <v>0</v>
      </c>
      <c r="V796">
        <f>SUM(P796:U796)</f>
        <v>0</v>
      </c>
      <c r="W796" t="str">
        <f>N796&amp;A796</f>
        <v/>
      </c>
      <c r="X796">
        <f>IF(F795&lt;&gt;F796,1,X795+1)</f>
        <v>194</v>
      </c>
      <c r="Y796" t="e">
        <f>VLOOKUP(A796,Klasses!$A$2:$B$100,2,FALSE)</f>
        <v>#N/A</v>
      </c>
      <c r="Z796" t="s">
        <v>198</v>
      </c>
      <c r="AA796">
        <f>F796</f>
        <v>0</v>
      </c>
      <c r="AB796">
        <f>D796</f>
        <v>0</v>
      </c>
    </row>
    <row r="797" spans="15:28" x14ac:dyDescent="0.25">
      <c r="O797">
        <f>COUNTIF($W$2:$W$5,W797)</f>
        <v>0</v>
      </c>
      <c r="P797">
        <f>VLOOKUP("M"&amp;TEXT(G797,"0"),Punten!$A$1:$E$37,5,FALSE)</f>
        <v>0</v>
      </c>
      <c r="Q797">
        <f>VLOOKUP("M"&amp;TEXT(H797,"0"),Punten!$A$1:$E$37,5,FALSE)</f>
        <v>0</v>
      </c>
      <c r="R797">
        <f>VLOOKUP("M"&amp;TEXT(I797,"0"),Punten!$A$1:$E$37,5,FALSE)</f>
        <v>0</v>
      </c>
      <c r="S797">
        <f>VLOOKUP("K"&amp;TEXT(M797,"0"),Punten!$A$1:$E$37,5,FALSE)</f>
        <v>0</v>
      </c>
      <c r="T797">
        <f>VLOOKUP("H"&amp;TEXT(L797,"0"),Punten!$A$1:$E$37,5,FALSE)</f>
        <v>0</v>
      </c>
      <c r="U797">
        <f>VLOOKUP("F"&amp;TEXT(M797,"0"),Punten!$A$2:$E$158,5,FALSE)</f>
        <v>0</v>
      </c>
      <c r="V797">
        <f>SUM(P797:U797)</f>
        <v>0</v>
      </c>
      <c r="W797" t="str">
        <f>N797&amp;A797</f>
        <v/>
      </c>
      <c r="X797">
        <f>IF(F796&lt;&gt;F797,1,X796+1)</f>
        <v>195</v>
      </c>
      <c r="Y797" t="e">
        <f>VLOOKUP(A797,Klasses!$A$2:$B$100,2,FALSE)</f>
        <v>#N/A</v>
      </c>
      <c r="Z797" t="s">
        <v>198</v>
      </c>
      <c r="AA797">
        <f>F797</f>
        <v>0</v>
      </c>
      <c r="AB797">
        <f>D797</f>
        <v>0</v>
      </c>
    </row>
    <row r="798" spans="15:28" x14ac:dyDescent="0.25">
      <c r="O798">
        <f>COUNTIF($W$2:$W$5,W798)</f>
        <v>0</v>
      </c>
      <c r="P798">
        <f>VLOOKUP("M"&amp;TEXT(G798,"0"),Punten!$A$1:$E$37,5,FALSE)</f>
        <v>0</v>
      </c>
      <c r="Q798">
        <f>VLOOKUP("M"&amp;TEXT(H798,"0"),Punten!$A$1:$E$37,5,FALSE)</f>
        <v>0</v>
      </c>
      <c r="R798">
        <f>VLOOKUP("M"&amp;TEXT(I798,"0"),Punten!$A$1:$E$37,5,FALSE)</f>
        <v>0</v>
      </c>
      <c r="S798">
        <f>VLOOKUP("K"&amp;TEXT(M798,"0"),Punten!$A$1:$E$37,5,FALSE)</f>
        <v>0</v>
      </c>
      <c r="T798">
        <f>VLOOKUP("H"&amp;TEXT(L798,"0"),Punten!$A$1:$E$37,5,FALSE)</f>
        <v>0</v>
      </c>
      <c r="U798">
        <f>VLOOKUP("F"&amp;TEXT(M798,"0"),Punten!$A$2:$E$158,5,FALSE)</f>
        <v>0</v>
      </c>
      <c r="V798">
        <f>SUM(P798:U798)</f>
        <v>0</v>
      </c>
      <c r="W798" t="str">
        <f>N798&amp;A798</f>
        <v/>
      </c>
      <c r="X798">
        <f>IF(F797&lt;&gt;F798,1,X797+1)</f>
        <v>196</v>
      </c>
      <c r="Y798" t="e">
        <f>VLOOKUP(A798,Klasses!$A$2:$B$100,2,FALSE)</f>
        <v>#N/A</v>
      </c>
      <c r="Z798" t="s">
        <v>198</v>
      </c>
      <c r="AA798">
        <f>F798</f>
        <v>0</v>
      </c>
      <c r="AB798">
        <f>D798</f>
        <v>0</v>
      </c>
    </row>
    <row r="799" spans="15:28" x14ac:dyDescent="0.25">
      <c r="O799">
        <f>COUNTIF($W$2:$W$5,W799)</f>
        <v>0</v>
      </c>
      <c r="P799">
        <f>VLOOKUP("M"&amp;TEXT(G799,"0"),Punten!$A$1:$E$37,5,FALSE)</f>
        <v>0</v>
      </c>
      <c r="Q799">
        <f>VLOOKUP("M"&amp;TEXT(H799,"0"),Punten!$A$1:$E$37,5,FALSE)</f>
        <v>0</v>
      </c>
      <c r="R799">
        <f>VLOOKUP("M"&amp;TEXT(I799,"0"),Punten!$A$1:$E$37,5,FALSE)</f>
        <v>0</v>
      </c>
      <c r="S799">
        <f>VLOOKUP("K"&amp;TEXT(M799,"0"),Punten!$A$1:$E$37,5,FALSE)</f>
        <v>0</v>
      </c>
      <c r="T799">
        <f>VLOOKUP("H"&amp;TEXT(L799,"0"),Punten!$A$1:$E$37,5,FALSE)</f>
        <v>0</v>
      </c>
      <c r="U799">
        <f>VLOOKUP("F"&amp;TEXT(M799,"0"),Punten!$A$2:$E$158,5,FALSE)</f>
        <v>0</v>
      </c>
      <c r="V799">
        <f>SUM(P799:U799)</f>
        <v>0</v>
      </c>
      <c r="W799" t="str">
        <f>N799&amp;A799</f>
        <v/>
      </c>
      <c r="X799">
        <f>IF(F798&lt;&gt;F799,1,X798+1)</f>
        <v>197</v>
      </c>
      <c r="Y799" t="e">
        <f>VLOOKUP(A799,Klasses!$A$2:$B$100,2,FALSE)</f>
        <v>#N/A</v>
      </c>
      <c r="Z799" t="s">
        <v>198</v>
      </c>
      <c r="AA799">
        <f>F799</f>
        <v>0</v>
      </c>
      <c r="AB799">
        <f>D799</f>
        <v>0</v>
      </c>
    </row>
    <row r="800" spans="15:28" x14ac:dyDescent="0.25">
      <c r="O800">
        <f>COUNTIF($W$2:$W$5,W800)</f>
        <v>0</v>
      </c>
      <c r="P800">
        <f>VLOOKUP("M"&amp;TEXT(G800,"0"),Punten!$A$1:$E$37,5,FALSE)</f>
        <v>0</v>
      </c>
      <c r="Q800">
        <f>VLOOKUP("M"&amp;TEXT(H800,"0"),Punten!$A$1:$E$37,5,FALSE)</f>
        <v>0</v>
      </c>
      <c r="R800">
        <f>VLOOKUP("M"&amp;TEXT(I800,"0"),Punten!$A$1:$E$37,5,FALSE)</f>
        <v>0</v>
      </c>
      <c r="S800">
        <f>VLOOKUP("K"&amp;TEXT(M800,"0"),Punten!$A$1:$E$37,5,FALSE)</f>
        <v>0</v>
      </c>
      <c r="T800">
        <f>VLOOKUP("H"&amp;TEXT(L800,"0"),Punten!$A$1:$E$37,5,FALSE)</f>
        <v>0</v>
      </c>
      <c r="U800">
        <f>VLOOKUP("F"&amp;TEXT(M800,"0"),Punten!$A$2:$E$158,5,FALSE)</f>
        <v>0</v>
      </c>
      <c r="V800">
        <f>SUM(P800:U800)</f>
        <v>0</v>
      </c>
      <c r="W800" t="str">
        <f>N800&amp;A800</f>
        <v/>
      </c>
      <c r="X800">
        <f>IF(F799&lt;&gt;F800,1,X799+1)</f>
        <v>198</v>
      </c>
      <c r="Y800" t="e">
        <f>VLOOKUP(A800,Klasses!$A$2:$B$100,2,FALSE)</f>
        <v>#N/A</v>
      </c>
      <c r="Z800" t="s">
        <v>198</v>
      </c>
      <c r="AA800">
        <f>F800</f>
        <v>0</v>
      </c>
      <c r="AB800">
        <f>D800</f>
        <v>0</v>
      </c>
    </row>
    <row r="801" spans="15:28" x14ac:dyDescent="0.25">
      <c r="O801">
        <f>COUNTIF($W$2:$W$5,W801)</f>
        <v>0</v>
      </c>
      <c r="P801">
        <f>VLOOKUP("M"&amp;TEXT(G801,"0"),Punten!$A$1:$E$37,5,FALSE)</f>
        <v>0</v>
      </c>
      <c r="Q801">
        <f>VLOOKUP("M"&amp;TEXT(H801,"0"),Punten!$A$1:$E$37,5,FALSE)</f>
        <v>0</v>
      </c>
      <c r="R801">
        <f>VLOOKUP("M"&amp;TEXT(I801,"0"),Punten!$A$1:$E$37,5,FALSE)</f>
        <v>0</v>
      </c>
      <c r="S801">
        <f>VLOOKUP("K"&amp;TEXT(M801,"0"),Punten!$A$1:$E$37,5,FALSE)</f>
        <v>0</v>
      </c>
      <c r="T801">
        <f>VLOOKUP("H"&amp;TEXT(L801,"0"),Punten!$A$1:$E$37,5,FALSE)</f>
        <v>0</v>
      </c>
      <c r="U801">
        <f>VLOOKUP("F"&amp;TEXT(M801,"0"),Punten!$A$2:$E$158,5,FALSE)</f>
        <v>0</v>
      </c>
      <c r="V801">
        <f>SUM(P801:U801)</f>
        <v>0</v>
      </c>
      <c r="W801" t="str">
        <f>N801&amp;A801</f>
        <v/>
      </c>
      <c r="X801">
        <f>IF(F800&lt;&gt;F801,1,X800+1)</f>
        <v>199</v>
      </c>
      <c r="Y801" t="e">
        <f>VLOOKUP(A801,Klasses!$A$2:$B$100,2,FALSE)</f>
        <v>#N/A</v>
      </c>
      <c r="Z801" t="s">
        <v>198</v>
      </c>
      <c r="AA801">
        <f>F801</f>
        <v>0</v>
      </c>
      <c r="AB801">
        <f>D801</f>
        <v>0</v>
      </c>
    </row>
    <row r="802" spans="15:28" x14ac:dyDescent="0.25">
      <c r="O802">
        <f>COUNTIF($W$2:$W$5,W802)</f>
        <v>0</v>
      </c>
      <c r="P802">
        <f>VLOOKUP("M"&amp;TEXT(G802,"0"),Punten!$A$1:$E$37,5,FALSE)</f>
        <v>0</v>
      </c>
      <c r="Q802">
        <f>VLOOKUP("M"&amp;TEXT(H802,"0"),Punten!$A$1:$E$37,5,FALSE)</f>
        <v>0</v>
      </c>
      <c r="R802">
        <f>VLOOKUP("M"&amp;TEXT(I802,"0"),Punten!$A$1:$E$37,5,FALSE)</f>
        <v>0</v>
      </c>
      <c r="S802">
        <f>VLOOKUP("K"&amp;TEXT(M802,"0"),Punten!$A$1:$E$37,5,FALSE)</f>
        <v>0</v>
      </c>
      <c r="T802">
        <f>VLOOKUP("H"&amp;TEXT(L802,"0"),Punten!$A$1:$E$37,5,FALSE)</f>
        <v>0</v>
      </c>
      <c r="U802">
        <f>VLOOKUP("F"&amp;TEXT(M802,"0"),Punten!$A$2:$E$158,5,FALSE)</f>
        <v>0</v>
      </c>
      <c r="V802">
        <f>SUM(P802:U802)</f>
        <v>0</v>
      </c>
      <c r="W802" t="str">
        <f>N802&amp;A802</f>
        <v/>
      </c>
      <c r="X802">
        <f>IF(F801&lt;&gt;F802,1,X801+1)</f>
        <v>200</v>
      </c>
      <c r="Y802" t="e">
        <f>VLOOKUP(A802,Klasses!$A$2:$B$100,2,FALSE)</f>
        <v>#N/A</v>
      </c>
      <c r="Z802" t="s">
        <v>198</v>
      </c>
      <c r="AA802">
        <f>F802</f>
        <v>0</v>
      </c>
      <c r="AB802">
        <f>D802</f>
        <v>0</v>
      </c>
    </row>
    <row r="803" spans="15:28" x14ac:dyDescent="0.25">
      <c r="O803">
        <f>COUNTIF($W$2:$W$5,W803)</f>
        <v>0</v>
      </c>
      <c r="P803">
        <f>VLOOKUP("M"&amp;TEXT(G803,"0"),Punten!$A$1:$E$37,5,FALSE)</f>
        <v>0</v>
      </c>
      <c r="Q803">
        <f>VLOOKUP("M"&amp;TEXT(H803,"0"),Punten!$A$1:$E$37,5,FALSE)</f>
        <v>0</v>
      </c>
      <c r="R803">
        <f>VLOOKUP("M"&amp;TEXT(I803,"0"),Punten!$A$1:$E$37,5,FALSE)</f>
        <v>0</v>
      </c>
      <c r="S803">
        <f>VLOOKUP("K"&amp;TEXT(M803,"0"),Punten!$A$1:$E$37,5,FALSE)</f>
        <v>0</v>
      </c>
      <c r="T803">
        <f>VLOOKUP("H"&amp;TEXT(L803,"0"),Punten!$A$1:$E$37,5,FALSE)</f>
        <v>0</v>
      </c>
      <c r="U803">
        <f>VLOOKUP("F"&amp;TEXT(M803,"0"),Punten!$A$2:$E$158,5,FALSE)</f>
        <v>0</v>
      </c>
      <c r="V803">
        <f>SUM(P803:U803)</f>
        <v>0</v>
      </c>
      <c r="W803" t="str">
        <f>N803&amp;A803</f>
        <v/>
      </c>
      <c r="X803">
        <f>IF(F802&lt;&gt;F803,1,X802+1)</f>
        <v>201</v>
      </c>
      <c r="Y803" t="e">
        <f>VLOOKUP(A803,Klasses!$A$2:$B$100,2,FALSE)</f>
        <v>#N/A</v>
      </c>
      <c r="Z803" t="s">
        <v>198</v>
      </c>
      <c r="AA803">
        <f>F803</f>
        <v>0</v>
      </c>
      <c r="AB803">
        <f>D803</f>
        <v>0</v>
      </c>
    </row>
    <row r="804" spans="15:28" x14ac:dyDescent="0.25">
      <c r="O804">
        <f>COUNTIF($W$2:$W$5,W804)</f>
        <v>0</v>
      </c>
      <c r="P804">
        <f>VLOOKUP("M"&amp;TEXT(G804,"0"),Punten!$A$1:$E$37,5,FALSE)</f>
        <v>0</v>
      </c>
      <c r="Q804">
        <f>VLOOKUP("M"&amp;TEXT(H804,"0"),Punten!$A$1:$E$37,5,FALSE)</f>
        <v>0</v>
      </c>
      <c r="R804">
        <f>VLOOKUP("M"&amp;TEXT(I804,"0"),Punten!$A$1:$E$37,5,FALSE)</f>
        <v>0</v>
      </c>
      <c r="S804">
        <f>VLOOKUP("K"&amp;TEXT(M804,"0"),Punten!$A$1:$E$37,5,FALSE)</f>
        <v>0</v>
      </c>
      <c r="T804">
        <f>VLOOKUP("H"&amp;TEXT(L804,"0"),Punten!$A$1:$E$37,5,FALSE)</f>
        <v>0</v>
      </c>
      <c r="U804">
        <f>VLOOKUP("F"&amp;TEXT(M804,"0"),Punten!$A$2:$E$158,5,FALSE)</f>
        <v>0</v>
      </c>
      <c r="V804">
        <f>SUM(P804:U804)</f>
        <v>0</v>
      </c>
      <c r="W804" t="str">
        <f>N804&amp;A804</f>
        <v/>
      </c>
      <c r="X804">
        <f>IF(F803&lt;&gt;F804,1,X803+1)</f>
        <v>202</v>
      </c>
      <c r="Y804" t="e">
        <f>VLOOKUP(A804,Klasses!$A$2:$B$100,2,FALSE)</f>
        <v>#N/A</v>
      </c>
      <c r="Z804" t="s">
        <v>198</v>
      </c>
      <c r="AA804">
        <f>F804</f>
        <v>0</v>
      </c>
      <c r="AB804">
        <f>D804</f>
        <v>0</v>
      </c>
    </row>
    <row r="805" spans="15:28" x14ac:dyDescent="0.25">
      <c r="O805">
        <f>COUNTIF($W$2:$W$5,W805)</f>
        <v>0</v>
      </c>
      <c r="P805">
        <f>VLOOKUP("M"&amp;TEXT(G805,"0"),Punten!$A$1:$E$37,5,FALSE)</f>
        <v>0</v>
      </c>
      <c r="Q805">
        <f>VLOOKUP("M"&amp;TEXT(H805,"0"),Punten!$A$1:$E$37,5,FALSE)</f>
        <v>0</v>
      </c>
      <c r="R805">
        <f>VLOOKUP("M"&amp;TEXT(I805,"0"),Punten!$A$1:$E$37,5,FALSE)</f>
        <v>0</v>
      </c>
      <c r="S805">
        <f>VLOOKUP("K"&amp;TEXT(M805,"0"),Punten!$A$1:$E$37,5,FALSE)</f>
        <v>0</v>
      </c>
      <c r="T805">
        <f>VLOOKUP("H"&amp;TEXT(L805,"0"),Punten!$A$1:$E$37,5,FALSE)</f>
        <v>0</v>
      </c>
      <c r="U805">
        <f>VLOOKUP("F"&amp;TEXT(M805,"0"),Punten!$A$2:$E$158,5,FALSE)</f>
        <v>0</v>
      </c>
      <c r="V805">
        <f>SUM(P805:U805)</f>
        <v>0</v>
      </c>
      <c r="W805" t="str">
        <f>N805&amp;A805</f>
        <v/>
      </c>
      <c r="X805">
        <f>IF(F804&lt;&gt;F805,1,X804+1)</f>
        <v>203</v>
      </c>
      <c r="Y805" t="e">
        <f>VLOOKUP(A805,Klasses!$A$2:$B$100,2,FALSE)</f>
        <v>#N/A</v>
      </c>
      <c r="Z805" t="s">
        <v>198</v>
      </c>
      <c r="AA805">
        <f>F805</f>
        <v>0</v>
      </c>
      <c r="AB805">
        <f>D805</f>
        <v>0</v>
      </c>
    </row>
    <row r="806" spans="15:28" x14ac:dyDescent="0.25">
      <c r="O806">
        <f>COUNTIF($W$2:$W$5,W806)</f>
        <v>0</v>
      </c>
      <c r="P806">
        <f>VLOOKUP("M"&amp;TEXT(G806,"0"),Punten!$A$1:$E$37,5,FALSE)</f>
        <v>0</v>
      </c>
      <c r="Q806">
        <f>VLOOKUP("M"&amp;TEXT(H806,"0"),Punten!$A$1:$E$37,5,FALSE)</f>
        <v>0</v>
      </c>
      <c r="R806">
        <f>VLOOKUP("M"&amp;TEXT(I806,"0"),Punten!$A$1:$E$37,5,FALSE)</f>
        <v>0</v>
      </c>
      <c r="S806">
        <f>VLOOKUP("K"&amp;TEXT(M806,"0"),Punten!$A$1:$E$37,5,FALSE)</f>
        <v>0</v>
      </c>
      <c r="T806">
        <f>VLOOKUP("H"&amp;TEXT(L806,"0"),Punten!$A$1:$E$37,5,FALSE)</f>
        <v>0</v>
      </c>
      <c r="U806">
        <f>VLOOKUP("F"&amp;TEXT(M806,"0"),Punten!$A$2:$E$158,5,FALSE)</f>
        <v>0</v>
      </c>
      <c r="V806">
        <f>SUM(P806:U806)</f>
        <v>0</v>
      </c>
      <c r="W806" t="str">
        <f>N806&amp;A806</f>
        <v/>
      </c>
      <c r="X806">
        <f>IF(F805&lt;&gt;F806,1,X805+1)</f>
        <v>204</v>
      </c>
      <c r="Y806" t="e">
        <f>VLOOKUP(A806,Klasses!$A$2:$B$100,2,FALSE)</f>
        <v>#N/A</v>
      </c>
      <c r="Z806" t="s">
        <v>198</v>
      </c>
      <c r="AA806">
        <f>F806</f>
        <v>0</v>
      </c>
      <c r="AB806">
        <f>D806</f>
        <v>0</v>
      </c>
    </row>
    <row r="807" spans="15:28" x14ac:dyDescent="0.25">
      <c r="O807">
        <f>COUNTIF($W$2:$W$5,W807)</f>
        <v>0</v>
      </c>
      <c r="P807">
        <f>VLOOKUP("M"&amp;TEXT(G807,"0"),Punten!$A$1:$E$37,5,FALSE)</f>
        <v>0</v>
      </c>
      <c r="Q807">
        <f>VLOOKUP("M"&amp;TEXT(H807,"0"),Punten!$A$1:$E$37,5,FALSE)</f>
        <v>0</v>
      </c>
      <c r="R807">
        <f>VLOOKUP("M"&amp;TEXT(I807,"0"),Punten!$A$1:$E$37,5,FALSE)</f>
        <v>0</v>
      </c>
      <c r="S807">
        <f>VLOOKUP("K"&amp;TEXT(M807,"0"),Punten!$A$1:$E$37,5,FALSE)</f>
        <v>0</v>
      </c>
      <c r="T807">
        <f>VLOOKUP("H"&amp;TEXT(L807,"0"),Punten!$A$1:$E$37,5,FALSE)</f>
        <v>0</v>
      </c>
      <c r="U807">
        <f>VLOOKUP("F"&amp;TEXT(M807,"0"),Punten!$A$2:$E$158,5,FALSE)</f>
        <v>0</v>
      </c>
      <c r="V807">
        <f>SUM(P807:U807)</f>
        <v>0</v>
      </c>
      <c r="W807" t="str">
        <f>N807&amp;A807</f>
        <v/>
      </c>
      <c r="X807">
        <f>IF(F806&lt;&gt;F807,1,X806+1)</f>
        <v>205</v>
      </c>
      <c r="Y807" t="e">
        <f>VLOOKUP(A807,Klasses!$A$2:$B$100,2,FALSE)</f>
        <v>#N/A</v>
      </c>
      <c r="Z807" t="s">
        <v>198</v>
      </c>
      <c r="AA807">
        <f>F807</f>
        <v>0</v>
      </c>
      <c r="AB807">
        <f>D807</f>
        <v>0</v>
      </c>
    </row>
    <row r="808" spans="15:28" x14ac:dyDescent="0.25">
      <c r="O808">
        <f>COUNTIF($W$2:$W$5,W808)</f>
        <v>0</v>
      </c>
      <c r="P808">
        <f>VLOOKUP("M"&amp;TEXT(G808,"0"),Punten!$A$1:$E$37,5,FALSE)</f>
        <v>0</v>
      </c>
      <c r="Q808">
        <f>VLOOKUP("M"&amp;TEXT(H808,"0"),Punten!$A$1:$E$37,5,FALSE)</f>
        <v>0</v>
      </c>
      <c r="R808">
        <f>VLOOKUP("M"&amp;TEXT(I808,"0"),Punten!$A$1:$E$37,5,FALSE)</f>
        <v>0</v>
      </c>
      <c r="S808">
        <f>VLOOKUP("K"&amp;TEXT(M808,"0"),Punten!$A$1:$E$37,5,FALSE)</f>
        <v>0</v>
      </c>
      <c r="T808">
        <f>VLOOKUP("H"&amp;TEXT(L808,"0"),Punten!$A$1:$E$37,5,FALSE)</f>
        <v>0</v>
      </c>
      <c r="U808">
        <f>VLOOKUP("F"&amp;TEXT(M808,"0"),Punten!$A$2:$E$158,5,FALSE)</f>
        <v>0</v>
      </c>
      <c r="V808">
        <f>SUM(P808:U808)</f>
        <v>0</v>
      </c>
      <c r="W808" t="str">
        <f>N808&amp;A808</f>
        <v/>
      </c>
      <c r="X808">
        <f>IF(F807&lt;&gt;F808,1,X807+1)</f>
        <v>206</v>
      </c>
      <c r="Y808" t="e">
        <f>VLOOKUP(A808,Klasses!$A$2:$B$100,2,FALSE)</f>
        <v>#N/A</v>
      </c>
      <c r="Z808" t="s">
        <v>198</v>
      </c>
      <c r="AA808">
        <f>F808</f>
        <v>0</v>
      </c>
      <c r="AB808">
        <f>D808</f>
        <v>0</v>
      </c>
    </row>
    <row r="809" spans="15:28" x14ac:dyDescent="0.25">
      <c r="O809">
        <f>COUNTIF($W$2:$W$5,W809)</f>
        <v>0</v>
      </c>
      <c r="P809">
        <f>VLOOKUP("M"&amp;TEXT(G809,"0"),Punten!$A$1:$E$37,5,FALSE)</f>
        <v>0</v>
      </c>
      <c r="Q809">
        <f>VLOOKUP("M"&amp;TEXT(H809,"0"),Punten!$A$1:$E$37,5,FALSE)</f>
        <v>0</v>
      </c>
      <c r="R809">
        <f>VLOOKUP("M"&amp;TEXT(I809,"0"),Punten!$A$1:$E$37,5,FALSE)</f>
        <v>0</v>
      </c>
      <c r="S809">
        <f>VLOOKUP("K"&amp;TEXT(M809,"0"),Punten!$A$1:$E$37,5,FALSE)</f>
        <v>0</v>
      </c>
      <c r="T809">
        <f>VLOOKUP("H"&amp;TEXT(L809,"0"),Punten!$A$1:$E$37,5,FALSE)</f>
        <v>0</v>
      </c>
      <c r="U809">
        <f>VLOOKUP("F"&amp;TEXT(M809,"0"),Punten!$A$2:$E$158,5,FALSE)</f>
        <v>0</v>
      </c>
      <c r="V809">
        <f>SUM(P809:U809)</f>
        <v>0</v>
      </c>
      <c r="W809" t="str">
        <f>N809&amp;A809</f>
        <v/>
      </c>
      <c r="X809">
        <f>IF(F808&lt;&gt;F809,1,X808+1)</f>
        <v>207</v>
      </c>
      <c r="Y809" t="e">
        <f>VLOOKUP(A809,Klasses!$A$2:$B$100,2,FALSE)</f>
        <v>#N/A</v>
      </c>
      <c r="Z809" t="s">
        <v>198</v>
      </c>
      <c r="AA809">
        <f>F809</f>
        <v>0</v>
      </c>
      <c r="AB809">
        <f>D809</f>
        <v>0</v>
      </c>
    </row>
    <row r="810" spans="15:28" x14ac:dyDescent="0.25">
      <c r="O810">
        <f>COUNTIF($W$2:$W$5,W810)</f>
        <v>0</v>
      </c>
      <c r="P810">
        <f>VLOOKUP("M"&amp;TEXT(G810,"0"),Punten!$A$1:$E$37,5,FALSE)</f>
        <v>0</v>
      </c>
      <c r="Q810">
        <f>VLOOKUP("M"&amp;TEXT(H810,"0"),Punten!$A$1:$E$37,5,FALSE)</f>
        <v>0</v>
      </c>
      <c r="R810">
        <f>VLOOKUP("M"&amp;TEXT(I810,"0"),Punten!$A$1:$E$37,5,FALSE)</f>
        <v>0</v>
      </c>
      <c r="S810">
        <f>VLOOKUP("K"&amp;TEXT(M810,"0"),Punten!$A$1:$E$37,5,FALSE)</f>
        <v>0</v>
      </c>
      <c r="T810">
        <f>VLOOKUP("H"&amp;TEXT(L810,"0"),Punten!$A$1:$E$37,5,FALSE)</f>
        <v>0</v>
      </c>
      <c r="U810">
        <f>VLOOKUP("F"&amp;TEXT(M810,"0"),Punten!$A$2:$E$158,5,FALSE)</f>
        <v>0</v>
      </c>
      <c r="V810">
        <f>SUM(P810:U810)</f>
        <v>0</v>
      </c>
      <c r="W810" t="str">
        <f>N810&amp;A810</f>
        <v/>
      </c>
      <c r="X810">
        <f>IF(F809&lt;&gt;F810,1,X809+1)</f>
        <v>208</v>
      </c>
      <c r="Y810" t="e">
        <f>VLOOKUP(A810,Klasses!$A$2:$B$100,2,FALSE)</f>
        <v>#N/A</v>
      </c>
      <c r="Z810" t="s">
        <v>198</v>
      </c>
      <c r="AA810">
        <f>F810</f>
        <v>0</v>
      </c>
      <c r="AB810">
        <f>D810</f>
        <v>0</v>
      </c>
    </row>
    <row r="811" spans="15:28" x14ac:dyDescent="0.25">
      <c r="O811">
        <f>COUNTIF($W$2:$W$5,W811)</f>
        <v>0</v>
      </c>
      <c r="P811">
        <f>VLOOKUP("M"&amp;TEXT(G811,"0"),Punten!$A$1:$E$37,5,FALSE)</f>
        <v>0</v>
      </c>
      <c r="Q811">
        <f>VLOOKUP("M"&amp;TEXT(H811,"0"),Punten!$A$1:$E$37,5,FALSE)</f>
        <v>0</v>
      </c>
      <c r="R811">
        <f>VLOOKUP("M"&amp;TEXT(I811,"0"),Punten!$A$1:$E$37,5,FALSE)</f>
        <v>0</v>
      </c>
      <c r="S811">
        <f>VLOOKUP("K"&amp;TEXT(M811,"0"),Punten!$A$1:$E$37,5,FALSE)</f>
        <v>0</v>
      </c>
      <c r="T811">
        <f>VLOOKUP("H"&amp;TEXT(L811,"0"),Punten!$A$1:$E$37,5,FALSE)</f>
        <v>0</v>
      </c>
      <c r="U811">
        <f>VLOOKUP("F"&amp;TEXT(M811,"0"),Punten!$A$2:$E$158,5,FALSE)</f>
        <v>0</v>
      </c>
      <c r="V811">
        <f>SUM(P811:U811)</f>
        <v>0</v>
      </c>
      <c r="W811" t="str">
        <f>N811&amp;A811</f>
        <v/>
      </c>
      <c r="X811">
        <f>IF(F810&lt;&gt;F811,1,X810+1)</f>
        <v>209</v>
      </c>
      <c r="Y811" t="e">
        <f>VLOOKUP(A811,Klasses!$A$2:$B$100,2,FALSE)</f>
        <v>#N/A</v>
      </c>
      <c r="Z811" t="s">
        <v>198</v>
      </c>
      <c r="AA811">
        <f>F811</f>
        <v>0</v>
      </c>
      <c r="AB811">
        <f>D811</f>
        <v>0</v>
      </c>
    </row>
    <row r="812" spans="15:28" x14ac:dyDescent="0.25">
      <c r="O812">
        <f>COUNTIF($W$2:$W$5,W812)</f>
        <v>0</v>
      </c>
      <c r="P812">
        <f>VLOOKUP("M"&amp;TEXT(G812,"0"),Punten!$A$1:$E$37,5,FALSE)</f>
        <v>0</v>
      </c>
      <c r="Q812">
        <f>VLOOKUP("M"&amp;TEXT(H812,"0"),Punten!$A$1:$E$37,5,FALSE)</f>
        <v>0</v>
      </c>
      <c r="R812">
        <f>VLOOKUP("M"&amp;TEXT(I812,"0"),Punten!$A$1:$E$37,5,FALSE)</f>
        <v>0</v>
      </c>
      <c r="S812">
        <f>VLOOKUP("K"&amp;TEXT(M812,"0"),Punten!$A$1:$E$37,5,FALSE)</f>
        <v>0</v>
      </c>
      <c r="T812">
        <f>VLOOKUP("H"&amp;TEXT(L812,"0"),Punten!$A$1:$E$37,5,FALSE)</f>
        <v>0</v>
      </c>
      <c r="U812">
        <f>VLOOKUP("F"&amp;TEXT(M812,"0"),Punten!$A$2:$E$158,5,FALSE)</f>
        <v>0</v>
      </c>
      <c r="V812">
        <f>SUM(P812:U812)</f>
        <v>0</v>
      </c>
      <c r="W812" t="str">
        <f>N812&amp;A812</f>
        <v/>
      </c>
      <c r="X812">
        <f>IF(F811&lt;&gt;F812,1,X811+1)</f>
        <v>210</v>
      </c>
      <c r="Y812" t="e">
        <f>VLOOKUP(A812,Klasses!$A$2:$B$100,2,FALSE)</f>
        <v>#N/A</v>
      </c>
      <c r="Z812" t="s">
        <v>198</v>
      </c>
      <c r="AA812">
        <f>F812</f>
        <v>0</v>
      </c>
      <c r="AB812">
        <f>D812</f>
        <v>0</v>
      </c>
    </row>
    <row r="813" spans="15:28" x14ac:dyDescent="0.25">
      <c r="O813">
        <f>COUNTIF($W$2:$W$5,W813)</f>
        <v>0</v>
      </c>
      <c r="P813">
        <f>VLOOKUP("M"&amp;TEXT(G813,"0"),Punten!$A$1:$E$37,5,FALSE)</f>
        <v>0</v>
      </c>
      <c r="Q813">
        <f>VLOOKUP("M"&amp;TEXT(H813,"0"),Punten!$A$1:$E$37,5,FALSE)</f>
        <v>0</v>
      </c>
      <c r="R813">
        <f>VLOOKUP("M"&amp;TEXT(I813,"0"),Punten!$A$1:$E$37,5,FALSE)</f>
        <v>0</v>
      </c>
      <c r="S813">
        <f>VLOOKUP("K"&amp;TEXT(M813,"0"),Punten!$A$1:$E$37,5,FALSE)</f>
        <v>0</v>
      </c>
      <c r="T813">
        <f>VLOOKUP("H"&amp;TEXT(L813,"0"),Punten!$A$1:$E$37,5,FALSE)</f>
        <v>0</v>
      </c>
      <c r="U813">
        <f>VLOOKUP("F"&amp;TEXT(M813,"0"),Punten!$A$2:$E$158,5,FALSE)</f>
        <v>0</v>
      </c>
      <c r="V813">
        <f>SUM(P813:U813)</f>
        <v>0</v>
      </c>
      <c r="W813" t="str">
        <f>N813&amp;A813</f>
        <v/>
      </c>
      <c r="X813">
        <f>IF(F812&lt;&gt;F813,1,X812+1)</f>
        <v>211</v>
      </c>
      <c r="Y813" t="e">
        <f>VLOOKUP(A813,Klasses!$A$2:$B$100,2,FALSE)</f>
        <v>#N/A</v>
      </c>
      <c r="Z813" t="s">
        <v>198</v>
      </c>
      <c r="AA813">
        <f>F813</f>
        <v>0</v>
      </c>
      <c r="AB813">
        <f>D813</f>
        <v>0</v>
      </c>
    </row>
    <row r="814" spans="15:28" x14ac:dyDescent="0.25">
      <c r="O814">
        <f>COUNTIF($W$2:$W$5,W814)</f>
        <v>0</v>
      </c>
      <c r="P814">
        <f>VLOOKUP("M"&amp;TEXT(G814,"0"),Punten!$A$1:$E$37,5,FALSE)</f>
        <v>0</v>
      </c>
      <c r="Q814">
        <f>VLOOKUP("M"&amp;TEXT(H814,"0"),Punten!$A$1:$E$37,5,FALSE)</f>
        <v>0</v>
      </c>
      <c r="R814">
        <f>VLOOKUP("M"&amp;TEXT(I814,"0"),Punten!$A$1:$E$37,5,FALSE)</f>
        <v>0</v>
      </c>
      <c r="S814">
        <f>VLOOKUP("K"&amp;TEXT(M814,"0"),Punten!$A$1:$E$37,5,FALSE)</f>
        <v>0</v>
      </c>
      <c r="T814">
        <f>VLOOKUP("H"&amp;TEXT(L814,"0"),Punten!$A$1:$E$37,5,FALSE)</f>
        <v>0</v>
      </c>
      <c r="U814">
        <f>VLOOKUP("F"&amp;TEXT(M814,"0"),Punten!$A$2:$E$158,5,FALSE)</f>
        <v>0</v>
      </c>
      <c r="V814">
        <f>SUM(P814:U814)</f>
        <v>0</v>
      </c>
      <c r="W814" t="str">
        <f>N814&amp;A814</f>
        <v/>
      </c>
      <c r="X814">
        <f>IF(F813&lt;&gt;F814,1,X813+1)</f>
        <v>212</v>
      </c>
      <c r="Y814" t="e">
        <f>VLOOKUP(A814,Klasses!$A$2:$B$100,2,FALSE)</f>
        <v>#N/A</v>
      </c>
      <c r="Z814" t="s">
        <v>198</v>
      </c>
      <c r="AA814">
        <f>F814</f>
        <v>0</v>
      </c>
      <c r="AB814">
        <f>D814</f>
        <v>0</v>
      </c>
    </row>
    <row r="815" spans="15:28" x14ac:dyDescent="0.25">
      <c r="O815">
        <f>COUNTIF($W$2:$W$5,W815)</f>
        <v>0</v>
      </c>
      <c r="P815">
        <f>VLOOKUP("M"&amp;TEXT(G815,"0"),Punten!$A$1:$E$37,5,FALSE)</f>
        <v>0</v>
      </c>
      <c r="Q815">
        <f>VLOOKUP("M"&amp;TEXT(H815,"0"),Punten!$A$1:$E$37,5,FALSE)</f>
        <v>0</v>
      </c>
      <c r="R815">
        <f>VLOOKUP("M"&amp;TEXT(I815,"0"),Punten!$A$1:$E$37,5,FALSE)</f>
        <v>0</v>
      </c>
      <c r="S815">
        <f>VLOOKUP("K"&amp;TEXT(M815,"0"),Punten!$A$1:$E$37,5,FALSE)</f>
        <v>0</v>
      </c>
      <c r="T815">
        <f>VLOOKUP("H"&amp;TEXT(L815,"0"),Punten!$A$1:$E$37,5,FALSE)</f>
        <v>0</v>
      </c>
      <c r="U815">
        <f>VLOOKUP("F"&amp;TEXT(M815,"0"),Punten!$A$2:$E$158,5,FALSE)</f>
        <v>0</v>
      </c>
      <c r="V815">
        <f>SUM(P815:U815)</f>
        <v>0</v>
      </c>
      <c r="W815" t="str">
        <f>N815&amp;A815</f>
        <v/>
      </c>
      <c r="X815">
        <f>IF(F814&lt;&gt;F815,1,X814+1)</f>
        <v>213</v>
      </c>
      <c r="Y815" t="e">
        <f>VLOOKUP(A815,Klasses!$A$2:$B$100,2,FALSE)</f>
        <v>#N/A</v>
      </c>
      <c r="Z815" t="s">
        <v>198</v>
      </c>
      <c r="AA815">
        <f>F815</f>
        <v>0</v>
      </c>
      <c r="AB815">
        <f>D815</f>
        <v>0</v>
      </c>
    </row>
    <row r="816" spans="15:28" x14ac:dyDescent="0.25">
      <c r="O816">
        <f>COUNTIF($W$2:$W$5,W816)</f>
        <v>0</v>
      </c>
      <c r="P816">
        <f>VLOOKUP("M"&amp;TEXT(G816,"0"),Punten!$A$1:$E$37,5,FALSE)</f>
        <v>0</v>
      </c>
      <c r="Q816">
        <f>VLOOKUP("M"&amp;TEXT(H816,"0"),Punten!$A$1:$E$37,5,FALSE)</f>
        <v>0</v>
      </c>
      <c r="R816">
        <f>VLOOKUP("M"&amp;TEXT(I816,"0"),Punten!$A$1:$E$37,5,FALSE)</f>
        <v>0</v>
      </c>
      <c r="S816">
        <f>VLOOKUP("K"&amp;TEXT(M816,"0"),Punten!$A$1:$E$37,5,FALSE)</f>
        <v>0</v>
      </c>
      <c r="T816">
        <f>VLOOKUP("H"&amp;TEXT(L816,"0"),Punten!$A$1:$E$37,5,FALSE)</f>
        <v>0</v>
      </c>
      <c r="U816">
        <f>VLOOKUP("F"&amp;TEXT(M816,"0"),Punten!$A$2:$E$158,5,FALSE)</f>
        <v>0</v>
      </c>
      <c r="V816">
        <f>SUM(P816:U816)</f>
        <v>0</v>
      </c>
      <c r="W816" t="str">
        <f>N816&amp;A816</f>
        <v/>
      </c>
      <c r="X816">
        <f>IF(F815&lt;&gt;F816,1,X815+1)</f>
        <v>214</v>
      </c>
      <c r="Y816" t="e">
        <f>VLOOKUP(A816,Klasses!$A$2:$B$100,2,FALSE)</f>
        <v>#N/A</v>
      </c>
      <c r="Z816" t="s">
        <v>198</v>
      </c>
      <c r="AA816">
        <f>F816</f>
        <v>0</v>
      </c>
      <c r="AB816">
        <f>D816</f>
        <v>0</v>
      </c>
    </row>
    <row r="817" spans="15:28" x14ac:dyDescent="0.25">
      <c r="O817">
        <f>COUNTIF($W$2:$W$5,W817)</f>
        <v>0</v>
      </c>
      <c r="P817">
        <f>VLOOKUP("M"&amp;TEXT(G817,"0"),Punten!$A$1:$E$37,5,FALSE)</f>
        <v>0</v>
      </c>
      <c r="Q817">
        <f>VLOOKUP("M"&amp;TEXT(H817,"0"),Punten!$A$1:$E$37,5,FALSE)</f>
        <v>0</v>
      </c>
      <c r="R817">
        <f>VLOOKUP("M"&amp;TEXT(I817,"0"),Punten!$A$1:$E$37,5,FALSE)</f>
        <v>0</v>
      </c>
      <c r="S817">
        <f>VLOOKUP("K"&amp;TEXT(M817,"0"),Punten!$A$1:$E$37,5,FALSE)</f>
        <v>0</v>
      </c>
      <c r="T817">
        <f>VLOOKUP("H"&amp;TEXT(L817,"0"),Punten!$A$1:$E$37,5,FALSE)</f>
        <v>0</v>
      </c>
      <c r="U817">
        <f>VLOOKUP("F"&amp;TEXT(M817,"0"),Punten!$A$2:$E$158,5,FALSE)</f>
        <v>0</v>
      </c>
      <c r="V817">
        <f>SUM(P817:U817)</f>
        <v>0</v>
      </c>
      <c r="W817" t="str">
        <f>N817&amp;A817</f>
        <v/>
      </c>
      <c r="X817">
        <f>IF(F816&lt;&gt;F817,1,X816+1)</f>
        <v>215</v>
      </c>
      <c r="Y817" t="e">
        <f>VLOOKUP(A817,Klasses!$A$2:$B$100,2,FALSE)</f>
        <v>#N/A</v>
      </c>
      <c r="Z817" t="s">
        <v>198</v>
      </c>
      <c r="AA817">
        <f>F817</f>
        <v>0</v>
      </c>
      <c r="AB817">
        <f>D817</f>
        <v>0</v>
      </c>
    </row>
    <row r="818" spans="15:28" x14ac:dyDescent="0.25">
      <c r="O818">
        <f>COUNTIF($W$2:$W$5,W818)</f>
        <v>0</v>
      </c>
      <c r="P818">
        <f>VLOOKUP("M"&amp;TEXT(G818,"0"),Punten!$A$1:$E$37,5,FALSE)</f>
        <v>0</v>
      </c>
      <c r="Q818">
        <f>VLOOKUP("M"&amp;TEXT(H818,"0"),Punten!$A$1:$E$37,5,FALSE)</f>
        <v>0</v>
      </c>
      <c r="R818">
        <f>VLOOKUP("M"&amp;TEXT(I818,"0"),Punten!$A$1:$E$37,5,FALSE)</f>
        <v>0</v>
      </c>
      <c r="S818">
        <f>VLOOKUP("K"&amp;TEXT(M818,"0"),Punten!$A$1:$E$37,5,FALSE)</f>
        <v>0</v>
      </c>
      <c r="T818">
        <f>VLOOKUP("H"&amp;TEXT(L818,"0"),Punten!$A$1:$E$37,5,FALSE)</f>
        <v>0</v>
      </c>
      <c r="U818">
        <f>VLOOKUP("F"&amp;TEXT(M818,"0"),Punten!$A$2:$E$158,5,FALSE)</f>
        <v>0</v>
      </c>
      <c r="V818">
        <f>SUM(P818:U818)</f>
        <v>0</v>
      </c>
      <c r="W818" t="str">
        <f>N818&amp;A818</f>
        <v/>
      </c>
      <c r="X818">
        <f>IF(F817&lt;&gt;F818,1,X817+1)</f>
        <v>216</v>
      </c>
      <c r="Y818" t="e">
        <f>VLOOKUP(A818,Klasses!$A$2:$B$100,2,FALSE)</f>
        <v>#N/A</v>
      </c>
      <c r="Z818" t="s">
        <v>198</v>
      </c>
      <c r="AA818">
        <f>F818</f>
        <v>0</v>
      </c>
      <c r="AB818">
        <f>D818</f>
        <v>0</v>
      </c>
    </row>
    <row r="819" spans="15:28" x14ac:dyDescent="0.25">
      <c r="O819">
        <f>COUNTIF($W$2:$W$5,W819)</f>
        <v>0</v>
      </c>
      <c r="P819">
        <f>VLOOKUP("M"&amp;TEXT(G819,"0"),Punten!$A$1:$E$37,5,FALSE)</f>
        <v>0</v>
      </c>
      <c r="Q819">
        <f>VLOOKUP("M"&amp;TEXT(H819,"0"),Punten!$A$1:$E$37,5,FALSE)</f>
        <v>0</v>
      </c>
      <c r="R819">
        <f>VLOOKUP("M"&amp;TEXT(I819,"0"),Punten!$A$1:$E$37,5,FALSE)</f>
        <v>0</v>
      </c>
      <c r="S819">
        <f>VLOOKUP("K"&amp;TEXT(M819,"0"),Punten!$A$1:$E$37,5,FALSE)</f>
        <v>0</v>
      </c>
      <c r="T819">
        <f>VLOOKUP("H"&amp;TEXT(L819,"0"),Punten!$A$1:$E$37,5,FALSE)</f>
        <v>0</v>
      </c>
      <c r="U819">
        <f>VLOOKUP("F"&amp;TEXT(M819,"0"),Punten!$A$2:$E$158,5,FALSE)</f>
        <v>0</v>
      </c>
      <c r="V819">
        <f>SUM(P819:U819)</f>
        <v>0</v>
      </c>
      <c r="W819" t="str">
        <f>N819&amp;A819</f>
        <v/>
      </c>
      <c r="X819">
        <f>IF(F818&lt;&gt;F819,1,X818+1)</f>
        <v>217</v>
      </c>
      <c r="Y819" t="e">
        <f>VLOOKUP(A819,Klasses!$A$2:$B$100,2,FALSE)</f>
        <v>#N/A</v>
      </c>
      <c r="Z819" t="s">
        <v>198</v>
      </c>
      <c r="AA819">
        <f>F819</f>
        <v>0</v>
      </c>
      <c r="AB819">
        <f>D819</f>
        <v>0</v>
      </c>
    </row>
    <row r="820" spans="15:28" x14ac:dyDescent="0.25">
      <c r="O820">
        <f>COUNTIF($W$2:$W$5,W820)</f>
        <v>0</v>
      </c>
      <c r="P820">
        <f>VLOOKUP("M"&amp;TEXT(G820,"0"),Punten!$A$1:$E$37,5,FALSE)</f>
        <v>0</v>
      </c>
      <c r="Q820">
        <f>VLOOKUP("M"&amp;TEXT(H820,"0"),Punten!$A$1:$E$37,5,FALSE)</f>
        <v>0</v>
      </c>
      <c r="R820">
        <f>VLOOKUP("M"&amp;TEXT(I820,"0"),Punten!$A$1:$E$37,5,FALSE)</f>
        <v>0</v>
      </c>
      <c r="S820">
        <f>VLOOKUP("K"&amp;TEXT(M820,"0"),Punten!$A$1:$E$37,5,FALSE)</f>
        <v>0</v>
      </c>
      <c r="T820">
        <f>VLOOKUP("H"&amp;TEXT(L820,"0"),Punten!$A$1:$E$37,5,FALSE)</f>
        <v>0</v>
      </c>
      <c r="U820">
        <f>VLOOKUP("F"&amp;TEXT(M820,"0"),Punten!$A$2:$E$158,5,FALSE)</f>
        <v>0</v>
      </c>
      <c r="V820">
        <f>SUM(P820:U820)</f>
        <v>0</v>
      </c>
      <c r="W820" t="str">
        <f>N820&amp;A820</f>
        <v/>
      </c>
      <c r="X820">
        <f>IF(F819&lt;&gt;F820,1,X819+1)</f>
        <v>218</v>
      </c>
      <c r="Y820" t="e">
        <f>VLOOKUP(A820,Klasses!$A$2:$B$100,2,FALSE)</f>
        <v>#N/A</v>
      </c>
      <c r="Z820" t="s">
        <v>198</v>
      </c>
      <c r="AA820">
        <f>F820</f>
        <v>0</v>
      </c>
      <c r="AB820">
        <f>D820</f>
        <v>0</v>
      </c>
    </row>
    <row r="821" spans="15:28" x14ac:dyDescent="0.25">
      <c r="O821">
        <f>COUNTIF($W$2:$W$5,W821)</f>
        <v>0</v>
      </c>
      <c r="P821">
        <f>VLOOKUP("M"&amp;TEXT(G821,"0"),Punten!$A$1:$E$37,5,FALSE)</f>
        <v>0</v>
      </c>
      <c r="Q821">
        <f>VLOOKUP("M"&amp;TEXT(H821,"0"),Punten!$A$1:$E$37,5,FALSE)</f>
        <v>0</v>
      </c>
      <c r="R821">
        <f>VLOOKUP("M"&amp;TEXT(I821,"0"),Punten!$A$1:$E$37,5,FALSE)</f>
        <v>0</v>
      </c>
      <c r="S821">
        <f>VLOOKUP("K"&amp;TEXT(M821,"0"),Punten!$A$1:$E$37,5,FALSE)</f>
        <v>0</v>
      </c>
      <c r="T821">
        <f>VLOOKUP("H"&amp;TEXT(L821,"0"),Punten!$A$1:$E$37,5,FALSE)</f>
        <v>0</v>
      </c>
      <c r="U821">
        <f>VLOOKUP("F"&amp;TEXT(M821,"0"),Punten!$A$2:$E$158,5,FALSE)</f>
        <v>0</v>
      </c>
      <c r="V821">
        <f>SUM(P821:U821)</f>
        <v>0</v>
      </c>
      <c r="W821" t="str">
        <f>N821&amp;A821</f>
        <v/>
      </c>
      <c r="X821">
        <f>IF(F820&lt;&gt;F821,1,X820+1)</f>
        <v>219</v>
      </c>
      <c r="Y821" t="e">
        <f>VLOOKUP(A821,Klasses!$A$2:$B$100,2,FALSE)</f>
        <v>#N/A</v>
      </c>
      <c r="Z821" t="s">
        <v>198</v>
      </c>
      <c r="AA821">
        <f>F821</f>
        <v>0</v>
      </c>
      <c r="AB821">
        <f>D821</f>
        <v>0</v>
      </c>
    </row>
    <row r="822" spans="15:28" x14ac:dyDescent="0.25">
      <c r="O822">
        <f>COUNTIF($W$2:$W$5,W822)</f>
        <v>0</v>
      </c>
      <c r="P822">
        <f>VLOOKUP("M"&amp;TEXT(G822,"0"),Punten!$A$1:$E$37,5,FALSE)</f>
        <v>0</v>
      </c>
      <c r="Q822">
        <f>VLOOKUP("M"&amp;TEXT(H822,"0"),Punten!$A$1:$E$37,5,FALSE)</f>
        <v>0</v>
      </c>
      <c r="R822">
        <f>VLOOKUP("M"&amp;TEXT(I822,"0"),Punten!$A$1:$E$37,5,FALSE)</f>
        <v>0</v>
      </c>
      <c r="S822">
        <f>VLOOKUP("K"&amp;TEXT(M822,"0"),Punten!$A$1:$E$37,5,FALSE)</f>
        <v>0</v>
      </c>
      <c r="T822">
        <f>VLOOKUP("H"&amp;TEXT(L822,"0"),Punten!$A$1:$E$37,5,FALSE)</f>
        <v>0</v>
      </c>
      <c r="U822">
        <f>VLOOKUP("F"&amp;TEXT(M822,"0"),Punten!$A$2:$E$158,5,FALSE)</f>
        <v>0</v>
      </c>
      <c r="V822">
        <f>SUM(P822:U822)</f>
        <v>0</v>
      </c>
      <c r="W822" t="str">
        <f>N822&amp;A822</f>
        <v/>
      </c>
      <c r="X822">
        <f>IF(F821&lt;&gt;F822,1,X821+1)</f>
        <v>220</v>
      </c>
      <c r="Y822" t="e">
        <f>VLOOKUP(A822,Klasses!$A$2:$B$100,2,FALSE)</f>
        <v>#N/A</v>
      </c>
      <c r="Z822" t="s">
        <v>198</v>
      </c>
      <c r="AA822">
        <f>F822</f>
        <v>0</v>
      </c>
      <c r="AB822">
        <f>D822</f>
        <v>0</v>
      </c>
    </row>
    <row r="823" spans="15:28" x14ac:dyDescent="0.25">
      <c r="O823">
        <f>COUNTIF($W$2:$W$5,W823)</f>
        <v>0</v>
      </c>
      <c r="P823">
        <f>VLOOKUP("M"&amp;TEXT(G823,"0"),Punten!$A$1:$E$37,5,FALSE)</f>
        <v>0</v>
      </c>
      <c r="Q823">
        <f>VLOOKUP("M"&amp;TEXT(H823,"0"),Punten!$A$1:$E$37,5,FALSE)</f>
        <v>0</v>
      </c>
      <c r="R823">
        <f>VLOOKUP("M"&amp;TEXT(I823,"0"),Punten!$A$1:$E$37,5,FALSE)</f>
        <v>0</v>
      </c>
      <c r="S823">
        <f>VLOOKUP("K"&amp;TEXT(M823,"0"),Punten!$A$1:$E$37,5,FALSE)</f>
        <v>0</v>
      </c>
      <c r="T823">
        <f>VLOOKUP("H"&amp;TEXT(L823,"0"),Punten!$A$1:$E$37,5,FALSE)</f>
        <v>0</v>
      </c>
      <c r="U823">
        <f>VLOOKUP("F"&amp;TEXT(M823,"0"),Punten!$A$2:$E$158,5,FALSE)</f>
        <v>0</v>
      </c>
      <c r="V823">
        <f>SUM(P823:U823)</f>
        <v>0</v>
      </c>
      <c r="W823" t="str">
        <f>N823&amp;A823</f>
        <v/>
      </c>
      <c r="X823">
        <f>IF(F822&lt;&gt;F823,1,X822+1)</f>
        <v>221</v>
      </c>
      <c r="Y823" t="e">
        <f>VLOOKUP(A823,Klasses!$A$2:$B$100,2,FALSE)</f>
        <v>#N/A</v>
      </c>
      <c r="Z823" t="s">
        <v>198</v>
      </c>
      <c r="AA823">
        <f>F823</f>
        <v>0</v>
      </c>
      <c r="AB823">
        <f>D823</f>
        <v>0</v>
      </c>
    </row>
    <row r="824" spans="15:28" x14ac:dyDescent="0.25">
      <c r="O824">
        <f>COUNTIF($W$2:$W$5,W824)</f>
        <v>0</v>
      </c>
      <c r="P824">
        <f>VLOOKUP("M"&amp;TEXT(G824,"0"),Punten!$A$1:$E$37,5,FALSE)</f>
        <v>0</v>
      </c>
      <c r="Q824">
        <f>VLOOKUP("M"&amp;TEXT(H824,"0"),Punten!$A$1:$E$37,5,FALSE)</f>
        <v>0</v>
      </c>
      <c r="R824">
        <f>VLOOKUP("M"&amp;TEXT(I824,"0"),Punten!$A$1:$E$37,5,FALSE)</f>
        <v>0</v>
      </c>
      <c r="S824">
        <f>VLOOKUP("K"&amp;TEXT(M824,"0"),Punten!$A$1:$E$37,5,FALSE)</f>
        <v>0</v>
      </c>
      <c r="T824">
        <f>VLOOKUP("H"&amp;TEXT(L824,"0"),Punten!$A$1:$E$37,5,FALSE)</f>
        <v>0</v>
      </c>
      <c r="U824">
        <f>VLOOKUP("F"&amp;TEXT(M824,"0"),Punten!$A$2:$E$158,5,FALSE)</f>
        <v>0</v>
      </c>
      <c r="V824">
        <f>SUM(P824:U824)</f>
        <v>0</v>
      </c>
      <c r="W824" t="str">
        <f>N824&amp;A824</f>
        <v/>
      </c>
      <c r="X824">
        <f>IF(F823&lt;&gt;F824,1,X823+1)</f>
        <v>222</v>
      </c>
      <c r="Y824" t="e">
        <f>VLOOKUP(A824,Klasses!$A$2:$B$100,2,FALSE)</f>
        <v>#N/A</v>
      </c>
      <c r="Z824" t="s">
        <v>198</v>
      </c>
      <c r="AA824">
        <f>F824</f>
        <v>0</v>
      </c>
      <c r="AB824">
        <f>D824</f>
        <v>0</v>
      </c>
    </row>
    <row r="825" spans="15:28" x14ac:dyDescent="0.25">
      <c r="O825">
        <f>COUNTIF($W$2:$W$5,W825)</f>
        <v>0</v>
      </c>
      <c r="P825">
        <f>VLOOKUP("M"&amp;TEXT(G825,"0"),Punten!$A$1:$E$37,5,FALSE)</f>
        <v>0</v>
      </c>
      <c r="Q825">
        <f>VLOOKUP("M"&amp;TEXT(H825,"0"),Punten!$A$1:$E$37,5,FALSE)</f>
        <v>0</v>
      </c>
      <c r="R825">
        <f>VLOOKUP("M"&amp;TEXT(I825,"0"),Punten!$A$1:$E$37,5,FALSE)</f>
        <v>0</v>
      </c>
      <c r="S825">
        <f>VLOOKUP("K"&amp;TEXT(M825,"0"),Punten!$A$1:$E$37,5,FALSE)</f>
        <v>0</v>
      </c>
      <c r="T825">
        <f>VLOOKUP("H"&amp;TEXT(L825,"0"),Punten!$A$1:$E$37,5,FALSE)</f>
        <v>0</v>
      </c>
      <c r="U825">
        <f>VLOOKUP("F"&amp;TEXT(M825,"0"),Punten!$A$2:$E$158,5,FALSE)</f>
        <v>0</v>
      </c>
      <c r="V825">
        <f>SUM(P825:U825)</f>
        <v>0</v>
      </c>
      <c r="W825" t="str">
        <f>N825&amp;A825</f>
        <v/>
      </c>
      <c r="X825">
        <f>IF(F824&lt;&gt;F825,1,X824+1)</f>
        <v>223</v>
      </c>
      <c r="Y825" t="e">
        <f>VLOOKUP(A825,Klasses!$A$2:$B$100,2,FALSE)</f>
        <v>#N/A</v>
      </c>
      <c r="Z825" t="s">
        <v>198</v>
      </c>
      <c r="AA825">
        <f>F825</f>
        <v>0</v>
      </c>
      <c r="AB825">
        <f>D825</f>
        <v>0</v>
      </c>
    </row>
    <row r="826" spans="15:28" x14ac:dyDescent="0.25">
      <c r="O826">
        <f>COUNTIF($W$2:$W$5,W826)</f>
        <v>0</v>
      </c>
      <c r="P826">
        <f>VLOOKUP("M"&amp;TEXT(G826,"0"),Punten!$A$1:$E$37,5,FALSE)</f>
        <v>0</v>
      </c>
      <c r="Q826">
        <f>VLOOKUP("M"&amp;TEXT(H826,"0"),Punten!$A$1:$E$37,5,FALSE)</f>
        <v>0</v>
      </c>
      <c r="R826">
        <f>VLOOKUP("M"&amp;TEXT(I826,"0"),Punten!$A$1:$E$37,5,FALSE)</f>
        <v>0</v>
      </c>
      <c r="S826">
        <f>VLOOKUP("K"&amp;TEXT(M826,"0"),Punten!$A$1:$E$37,5,FALSE)</f>
        <v>0</v>
      </c>
      <c r="T826">
        <f>VLOOKUP("H"&amp;TEXT(L826,"0"),Punten!$A$1:$E$37,5,FALSE)</f>
        <v>0</v>
      </c>
      <c r="U826">
        <f>VLOOKUP("F"&amp;TEXT(M826,"0"),Punten!$A$2:$E$158,5,FALSE)</f>
        <v>0</v>
      </c>
      <c r="V826">
        <f>SUM(P826:U826)</f>
        <v>0</v>
      </c>
      <c r="W826" t="str">
        <f>N826&amp;A826</f>
        <v/>
      </c>
      <c r="X826">
        <f>IF(F825&lt;&gt;F826,1,X825+1)</f>
        <v>224</v>
      </c>
      <c r="Y826" t="e">
        <f>VLOOKUP(A826,Klasses!$A$2:$B$100,2,FALSE)</f>
        <v>#N/A</v>
      </c>
      <c r="Z826" t="s">
        <v>198</v>
      </c>
      <c r="AA826">
        <f>F826</f>
        <v>0</v>
      </c>
      <c r="AB826">
        <f>D826</f>
        <v>0</v>
      </c>
    </row>
    <row r="827" spans="15:28" x14ac:dyDescent="0.25">
      <c r="O827">
        <f>COUNTIF($W$2:$W$5,W827)</f>
        <v>0</v>
      </c>
      <c r="P827">
        <f>VLOOKUP("M"&amp;TEXT(G827,"0"),Punten!$A$1:$E$37,5,FALSE)</f>
        <v>0</v>
      </c>
      <c r="Q827">
        <f>VLOOKUP("M"&amp;TEXT(H827,"0"),Punten!$A$1:$E$37,5,FALSE)</f>
        <v>0</v>
      </c>
      <c r="R827">
        <f>VLOOKUP("M"&amp;TEXT(I827,"0"),Punten!$A$1:$E$37,5,FALSE)</f>
        <v>0</v>
      </c>
      <c r="S827">
        <f>VLOOKUP("K"&amp;TEXT(M827,"0"),Punten!$A$1:$E$37,5,FALSE)</f>
        <v>0</v>
      </c>
      <c r="T827">
        <f>VLOOKUP("H"&amp;TEXT(L827,"0"),Punten!$A$1:$E$37,5,FALSE)</f>
        <v>0</v>
      </c>
      <c r="U827">
        <f>VLOOKUP("F"&amp;TEXT(M827,"0"),Punten!$A$2:$E$158,5,FALSE)</f>
        <v>0</v>
      </c>
      <c r="V827">
        <f>SUM(P827:U827)</f>
        <v>0</v>
      </c>
      <c r="W827" t="str">
        <f>N827&amp;A827</f>
        <v/>
      </c>
      <c r="X827">
        <f>IF(F826&lt;&gt;F827,1,X826+1)</f>
        <v>225</v>
      </c>
      <c r="Y827" t="e">
        <f>VLOOKUP(A827,Klasses!$A$2:$B$100,2,FALSE)</f>
        <v>#N/A</v>
      </c>
      <c r="Z827" t="s">
        <v>198</v>
      </c>
      <c r="AA827">
        <f>F827</f>
        <v>0</v>
      </c>
      <c r="AB827">
        <f>D827</f>
        <v>0</v>
      </c>
    </row>
    <row r="828" spans="15:28" x14ac:dyDescent="0.25">
      <c r="O828">
        <f>COUNTIF($W$2:$W$5,W828)</f>
        <v>0</v>
      </c>
      <c r="P828">
        <f>VLOOKUP("M"&amp;TEXT(G828,"0"),Punten!$A$1:$E$37,5,FALSE)</f>
        <v>0</v>
      </c>
      <c r="Q828">
        <f>VLOOKUP("M"&amp;TEXT(H828,"0"),Punten!$A$1:$E$37,5,FALSE)</f>
        <v>0</v>
      </c>
      <c r="R828">
        <f>VLOOKUP("M"&amp;TEXT(I828,"0"),Punten!$A$1:$E$37,5,FALSE)</f>
        <v>0</v>
      </c>
      <c r="S828">
        <f>VLOOKUP("K"&amp;TEXT(M828,"0"),Punten!$A$1:$E$37,5,FALSE)</f>
        <v>0</v>
      </c>
      <c r="T828">
        <f>VLOOKUP("H"&amp;TEXT(L828,"0"),Punten!$A$1:$E$37,5,FALSE)</f>
        <v>0</v>
      </c>
      <c r="U828">
        <f>VLOOKUP("F"&amp;TEXT(M828,"0"),Punten!$A$2:$E$158,5,FALSE)</f>
        <v>0</v>
      </c>
      <c r="V828">
        <f>SUM(P828:U828)</f>
        <v>0</v>
      </c>
      <c r="W828" t="str">
        <f>N828&amp;A828</f>
        <v/>
      </c>
      <c r="X828">
        <f>IF(F827&lt;&gt;F828,1,X827+1)</f>
        <v>226</v>
      </c>
      <c r="Y828" t="e">
        <f>VLOOKUP(A828,Klasses!$A$2:$B$100,2,FALSE)</f>
        <v>#N/A</v>
      </c>
      <c r="Z828" t="s">
        <v>198</v>
      </c>
      <c r="AA828">
        <f>F828</f>
        <v>0</v>
      </c>
      <c r="AB828">
        <f>D828</f>
        <v>0</v>
      </c>
    </row>
    <row r="829" spans="15:28" x14ac:dyDescent="0.25">
      <c r="O829">
        <f>COUNTIF($W$2:$W$5,W829)</f>
        <v>0</v>
      </c>
      <c r="P829">
        <f>VLOOKUP("M"&amp;TEXT(G829,"0"),Punten!$A$1:$E$37,5,FALSE)</f>
        <v>0</v>
      </c>
      <c r="Q829">
        <f>VLOOKUP("M"&amp;TEXT(H829,"0"),Punten!$A$1:$E$37,5,FALSE)</f>
        <v>0</v>
      </c>
      <c r="R829">
        <f>VLOOKUP("M"&amp;TEXT(I829,"0"),Punten!$A$1:$E$37,5,FALSE)</f>
        <v>0</v>
      </c>
      <c r="S829">
        <f>VLOOKUP("K"&amp;TEXT(M829,"0"),Punten!$A$1:$E$37,5,FALSE)</f>
        <v>0</v>
      </c>
      <c r="T829">
        <f>VLOOKUP("H"&amp;TEXT(L829,"0"),Punten!$A$1:$E$37,5,FALSE)</f>
        <v>0</v>
      </c>
      <c r="U829">
        <f>VLOOKUP("F"&amp;TEXT(M829,"0"),Punten!$A$2:$E$158,5,FALSE)</f>
        <v>0</v>
      </c>
      <c r="V829">
        <f>SUM(P829:U829)</f>
        <v>0</v>
      </c>
      <c r="W829" t="str">
        <f>N829&amp;A829</f>
        <v/>
      </c>
      <c r="X829">
        <f>IF(F828&lt;&gt;F829,1,X828+1)</f>
        <v>227</v>
      </c>
      <c r="Y829" t="e">
        <f>VLOOKUP(A829,Klasses!$A$2:$B$100,2,FALSE)</f>
        <v>#N/A</v>
      </c>
      <c r="Z829" t="s">
        <v>198</v>
      </c>
      <c r="AA829">
        <f>F829</f>
        <v>0</v>
      </c>
      <c r="AB829">
        <f>D829</f>
        <v>0</v>
      </c>
    </row>
    <row r="830" spans="15:28" x14ac:dyDescent="0.25">
      <c r="O830">
        <f>COUNTIF($W$2:$W$5,W830)</f>
        <v>0</v>
      </c>
      <c r="P830">
        <f>VLOOKUP("M"&amp;TEXT(G830,"0"),Punten!$A$1:$E$37,5,FALSE)</f>
        <v>0</v>
      </c>
      <c r="Q830">
        <f>VLOOKUP("M"&amp;TEXT(H830,"0"),Punten!$A$1:$E$37,5,FALSE)</f>
        <v>0</v>
      </c>
      <c r="R830">
        <f>VLOOKUP("M"&amp;TEXT(I830,"0"),Punten!$A$1:$E$37,5,FALSE)</f>
        <v>0</v>
      </c>
      <c r="S830">
        <f>VLOOKUP("K"&amp;TEXT(M830,"0"),Punten!$A$1:$E$37,5,FALSE)</f>
        <v>0</v>
      </c>
      <c r="T830">
        <f>VLOOKUP("H"&amp;TEXT(L830,"0"),Punten!$A$1:$E$37,5,FALSE)</f>
        <v>0</v>
      </c>
      <c r="U830">
        <f>VLOOKUP("F"&amp;TEXT(M830,"0"),Punten!$A$2:$E$158,5,FALSE)</f>
        <v>0</v>
      </c>
      <c r="V830">
        <f>SUM(P830:U830)</f>
        <v>0</v>
      </c>
      <c r="W830" t="str">
        <f>N830&amp;A830</f>
        <v/>
      </c>
      <c r="X830">
        <f>IF(F829&lt;&gt;F830,1,X829+1)</f>
        <v>228</v>
      </c>
      <c r="Y830" t="e">
        <f>VLOOKUP(A830,Klasses!$A$2:$B$100,2,FALSE)</f>
        <v>#N/A</v>
      </c>
      <c r="Z830" t="s">
        <v>198</v>
      </c>
      <c r="AA830">
        <f>F830</f>
        <v>0</v>
      </c>
      <c r="AB830">
        <f>D830</f>
        <v>0</v>
      </c>
    </row>
    <row r="831" spans="15:28" x14ac:dyDescent="0.25">
      <c r="O831">
        <f>COUNTIF($W$2:$W$5,W831)</f>
        <v>0</v>
      </c>
      <c r="P831">
        <f>VLOOKUP("M"&amp;TEXT(G831,"0"),Punten!$A$1:$E$37,5,FALSE)</f>
        <v>0</v>
      </c>
      <c r="Q831">
        <f>VLOOKUP("M"&amp;TEXT(H831,"0"),Punten!$A$1:$E$37,5,FALSE)</f>
        <v>0</v>
      </c>
      <c r="R831">
        <f>VLOOKUP("M"&amp;TEXT(I831,"0"),Punten!$A$1:$E$37,5,FALSE)</f>
        <v>0</v>
      </c>
      <c r="S831">
        <f>VLOOKUP("K"&amp;TEXT(M831,"0"),Punten!$A$1:$E$37,5,FALSE)</f>
        <v>0</v>
      </c>
      <c r="T831">
        <f>VLOOKUP("H"&amp;TEXT(L831,"0"),Punten!$A$1:$E$37,5,FALSE)</f>
        <v>0</v>
      </c>
      <c r="U831">
        <f>VLOOKUP("F"&amp;TEXT(M831,"0"),Punten!$A$2:$E$158,5,FALSE)</f>
        <v>0</v>
      </c>
      <c r="V831">
        <f>SUM(P831:U831)</f>
        <v>0</v>
      </c>
      <c r="W831" t="str">
        <f>N831&amp;A831</f>
        <v/>
      </c>
      <c r="X831">
        <f>IF(F830&lt;&gt;F831,1,X830+1)</f>
        <v>229</v>
      </c>
      <c r="Y831" t="e">
        <f>VLOOKUP(A831,Klasses!$A$2:$B$100,2,FALSE)</f>
        <v>#N/A</v>
      </c>
      <c r="Z831" t="s">
        <v>198</v>
      </c>
      <c r="AA831">
        <f>F831</f>
        <v>0</v>
      </c>
      <c r="AB831">
        <f>D831</f>
        <v>0</v>
      </c>
    </row>
    <row r="832" spans="15:28" x14ac:dyDescent="0.25">
      <c r="O832">
        <f>COUNTIF($W$2:$W$5,W832)</f>
        <v>0</v>
      </c>
      <c r="P832">
        <f>VLOOKUP("M"&amp;TEXT(G832,"0"),Punten!$A$1:$E$37,5,FALSE)</f>
        <v>0</v>
      </c>
      <c r="Q832">
        <f>VLOOKUP("M"&amp;TEXT(H832,"0"),Punten!$A$1:$E$37,5,FALSE)</f>
        <v>0</v>
      </c>
      <c r="R832">
        <f>VLOOKUP("M"&amp;TEXT(I832,"0"),Punten!$A$1:$E$37,5,FALSE)</f>
        <v>0</v>
      </c>
      <c r="S832">
        <f>VLOOKUP("K"&amp;TEXT(M832,"0"),Punten!$A$1:$E$37,5,FALSE)</f>
        <v>0</v>
      </c>
      <c r="T832">
        <f>VLOOKUP("H"&amp;TEXT(L832,"0"),Punten!$A$1:$E$37,5,FALSE)</f>
        <v>0</v>
      </c>
      <c r="U832">
        <f>VLOOKUP("F"&amp;TEXT(M832,"0"),Punten!$A$2:$E$158,5,FALSE)</f>
        <v>0</v>
      </c>
      <c r="V832">
        <f>SUM(P832:U832)</f>
        <v>0</v>
      </c>
      <c r="W832" t="str">
        <f>N832&amp;A832</f>
        <v/>
      </c>
      <c r="X832">
        <f>IF(F831&lt;&gt;F832,1,X831+1)</f>
        <v>230</v>
      </c>
      <c r="Y832" t="e">
        <f>VLOOKUP(A832,Klasses!$A$2:$B$100,2,FALSE)</f>
        <v>#N/A</v>
      </c>
      <c r="Z832" t="s">
        <v>198</v>
      </c>
      <c r="AA832">
        <f>F832</f>
        <v>0</v>
      </c>
      <c r="AB832">
        <f>D832</f>
        <v>0</v>
      </c>
    </row>
    <row r="833" spans="15:28" x14ac:dyDescent="0.25">
      <c r="O833">
        <f>COUNTIF($W$2:$W$5,W833)</f>
        <v>0</v>
      </c>
      <c r="P833">
        <f>VLOOKUP("M"&amp;TEXT(G833,"0"),Punten!$A$1:$E$37,5,FALSE)</f>
        <v>0</v>
      </c>
      <c r="Q833">
        <f>VLOOKUP("M"&amp;TEXT(H833,"0"),Punten!$A$1:$E$37,5,FALSE)</f>
        <v>0</v>
      </c>
      <c r="R833">
        <f>VLOOKUP("M"&amp;TEXT(I833,"0"),Punten!$A$1:$E$37,5,FALSE)</f>
        <v>0</v>
      </c>
      <c r="S833">
        <f>VLOOKUP("K"&amp;TEXT(M833,"0"),Punten!$A$1:$E$37,5,FALSE)</f>
        <v>0</v>
      </c>
      <c r="T833">
        <f>VLOOKUP("H"&amp;TEXT(L833,"0"),Punten!$A$1:$E$37,5,FALSE)</f>
        <v>0</v>
      </c>
      <c r="U833">
        <f>VLOOKUP("F"&amp;TEXT(M833,"0"),Punten!$A$2:$E$158,5,FALSE)</f>
        <v>0</v>
      </c>
      <c r="V833">
        <f>SUM(P833:U833)</f>
        <v>0</v>
      </c>
      <c r="W833" t="str">
        <f>N833&amp;A833</f>
        <v/>
      </c>
      <c r="X833">
        <f>IF(F832&lt;&gt;F833,1,X832+1)</f>
        <v>231</v>
      </c>
      <c r="Y833" t="e">
        <f>VLOOKUP(A833,Klasses!$A$2:$B$100,2,FALSE)</f>
        <v>#N/A</v>
      </c>
      <c r="Z833" t="s">
        <v>198</v>
      </c>
      <c r="AA833">
        <f>F833</f>
        <v>0</v>
      </c>
      <c r="AB833">
        <f>D833</f>
        <v>0</v>
      </c>
    </row>
    <row r="834" spans="15:28" x14ac:dyDescent="0.25">
      <c r="O834">
        <f>COUNTIF($W$2:$W$5,W834)</f>
        <v>0</v>
      </c>
      <c r="P834">
        <f>VLOOKUP("M"&amp;TEXT(G834,"0"),Punten!$A$1:$E$37,5,FALSE)</f>
        <v>0</v>
      </c>
      <c r="Q834">
        <f>VLOOKUP("M"&amp;TEXT(H834,"0"),Punten!$A$1:$E$37,5,FALSE)</f>
        <v>0</v>
      </c>
      <c r="R834">
        <f>VLOOKUP("M"&amp;TEXT(I834,"0"),Punten!$A$1:$E$37,5,FALSE)</f>
        <v>0</v>
      </c>
      <c r="S834">
        <f>VLOOKUP("K"&amp;TEXT(M834,"0"),Punten!$A$1:$E$37,5,FALSE)</f>
        <v>0</v>
      </c>
      <c r="T834">
        <f>VLOOKUP("H"&amp;TEXT(L834,"0"),Punten!$A$1:$E$37,5,FALSE)</f>
        <v>0</v>
      </c>
      <c r="U834">
        <f>VLOOKUP("F"&amp;TEXT(M834,"0"),Punten!$A$2:$E$158,5,FALSE)</f>
        <v>0</v>
      </c>
      <c r="V834">
        <f>SUM(P834:U834)</f>
        <v>0</v>
      </c>
      <c r="W834" t="str">
        <f>N834&amp;A834</f>
        <v/>
      </c>
      <c r="X834">
        <f>IF(F833&lt;&gt;F834,1,X833+1)</f>
        <v>232</v>
      </c>
      <c r="Y834" t="e">
        <f>VLOOKUP(A834,Klasses!$A$2:$B$100,2,FALSE)</f>
        <v>#N/A</v>
      </c>
      <c r="Z834" t="s">
        <v>198</v>
      </c>
      <c r="AA834">
        <f>F834</f>
        <v>0</v>
      </c>
      <c r="AB834">
        <f>D834</f>
        <v>0</v>
      </c>
    </row>
    <row r="835" spans="15:28" x14ac:dyDescent="0.25">
      <c r="O835">
        <f>COUNTIF($W$2:$W$5,W835)</f>
        <v>0</v>
      </c>
      <c r="P835">
        <f>VLOOKUP("M"&amp;TEXT(G835,"0"),Punten!$A$1:$E$37,5,FALSE)</f>
        <v>0</v>
      </c>
      <c r="Q835">
        <f>VLOOKUP("M"&amp;TEXT(H835,"0"),Punten!$A$1:$E$37,5,FALSE)</f>
        <v>0</v>
      </c>
      <c r="R835">
        <f>VLOOKUP("M"&amp;TEXT(I835,"0"),Punten!$A$1:$E$37,5,FALSE)</f>
        <v>0</v>
      </c>
      <c r="S835">
        <f>VLOOKUP("K"&amp;TEXT(M835,"0"),Punten!$A$1:$E$37,5,FALSE)</f>
        <v>0</v>
      </c>
      <c r="T835">
        <f>VLOOKUP("H"&amp;TEXT(L835,"0"),Punten!$A$1:$E$37,5,FALSE)</f>
        <v>0</v>
      </c>
      <c r="U835">
        <f>VLOOKUP("F"&amp;TEXT(M835,"0"),Punten!$A$2:$E$158,5,FALSE)</f>
        <v>0</v>
      </c>
      <c r="V835">
        <f>SUM(P835:U835)</f>
        <v>0</v>
      </c>
      <c r="W835" t="str">
        <f>N835&amp;A835</f>
        <v/>
      </c>
      <c r="X835">
        <f>IF(F834&lt;&gt;F835,1,X834+1)</f>
        <v>233</v>
      </c>
      <c r="Y835" t="e">
        <f>VLOOKUP(A835,Klasses!$A$2:$B$100,2,FALSE)</f>
        <v>#N/A</v>
      </c>
      <c r="Z835" t="s">
        <v>198</v>
      </c>
      <c r="AA835">
        <f>F835</f>
        <v>0</v>
      </c>
      <c r="AB835">
        <f>D835</f>
        <v>0</v>
      </c>
    </row>
    <row r="836" spans="15:28" x14ac:dyDescent="0.25">
      <c r="O836">
        <f>COUNTIF($W$2:$W$5,W836)</f>
        <v>0</v>
      </c>
      <c r="P836">
        <f>VLOOKUP("M"&amp;TEXT(G836,"0"),Punten!$A$1:$E$37,5,FALSE)</f>
        <v>0</v>
      </c>
      <c r="Q836">
        <f>VLOOKUP("M"&amp;TEXT(H836,"0"),Punten!$A$1:$E$37,5,FALSE)</f>
        <v>0</v>
      </c>
      <c r="R836">
        <f>VLOOKUP("M"&amp;TEXT(I836,"0"),Punten!$A$1:$E$37,5,FALSE)</f>
        <v>0</v>
      </c>
      <c r="S836">
        <f>VLOOKUP("K"&amp;TEXT(M836,"0"),Punten!$A$1:$E$37,5,FALSE)</f>
        <v>0</v>
      </c>
      <c r="T836">
        <f>VLOOKUP("H"&amp;TEXT(L836,"0"),Punten!$A$1:$E$37,5,FALSE)</f>
        <v>0</v>
      </c>
      <c r="U836">
        <f>VLOOKUP("F"&amp;TEXT(M836,"0"),Punten!$A$2:$E$158,5,FALSE)</f>
        <v>0</v>
      </c>
      <c r="V836">
        <f>SUM(P836:U836)</f>
        <v>0</v>
      </c>
      <c r="W836" t="str">
        <f>N836&amp;A836</f>
        <v/>
      </c>
      <c r="X836">
        <f>IF(F835&lt;&gt;F836,1,X835+1)</f>
        <v>234</v>
      </c>
      <c r="Y836" t="e">
        <f>VLOOKUP(A836,Klasses!$A$2:$B$100,2,FALSE)</f>
        <v>#N/A</v>
      </c>
      <c r="Z836" t="s">
        <v>198</v>
      </c>
      <c r="AA836">
        <f>F836</f>
        <v>0</v>
      </c>
      <c r="AB836">
        <f>D836</f>
        <v>0</v>
      </c>
    </row>
    <row r="837" spans="15:28" x14ac:dyDescent="0.25">
      <c r="O837">
        <f>COUNTIF($W$2:$W$5,W837)</f>
        <v>0</v>
      </c>
      <c r="P837">
        <f>VLOOKUP("M"&amp;TEXT(G837,"0"),Punten!$A$1:$E$37,5,FALSE)</f>
        <v>0</v>
      </c>
      <c r="Q837">
        <f>VLOOKUP("M"&amp;TEXT(H837,"0"),Punten!$A$1:$E$37,5,FALSE)</f>
        <v>0</v>
      </c>
      <c r="R837">
        <f>VLOOKUP("M"&amp;TEXT(I837,"0"),Punten!$A$1:$E$37,5,FALSE)</f>
        <v>0</v>
      </c>
      <c r="S837">
        <f>VLOOKUP("K"&amp;TEXT(M837,"0"),Punten!$A$1:$E$37,5,FALSE)</f>
        <v>0</v>
      </c>
      <c r="T837">
        <f>VLOOKUP("H"&amp;TEXT(L837,"0"),Punten!$A$1:$E$37,5,FALSE)</f>
        <v>0</v>
      </c>
      <c r="U837">
        <f>VLOOKUP("F"&amp;TEXT(M837,"0"),Punten!$A$2:$E$158,5,FALSE)</f>
        <v>0</v>
      </c>
      <c r="V837">
        <f>SUM(P837:U837)</f>
        <v>0</v>
      </c>
      <c r="W837" t="str">
        <f>N837&amp;A837</f>
        <v/>
      </c>
      <c r="X837">
        <f>IF(F836&lt;&gt;F837,1,X836+1)</f>
        <v>235</v>
      </c>
      <c r="Y837" t="e">
        <f>VLOOKUP(A837,Klasses!$A$2:$B$100,2,FALSE)</f>
        <v>#N/A</v>
      </c>
      <c r="Z837" t="s">
        <v>198</v>
      </c>
      <c r="AA837">
        <f>F837</f>
        <v>0</v>
      </c>
      <c r="AB837">
        <f>D837</f>
        <v>0</v>
      </c>
    </row>
    <row r="838" spans="15:28" x14ac:dyDescent="0.25">
      <c r="O838">
        <f>COUNTIF($W$2:$W$5,W838)</f>
        <v>0</v>
      </c>
      <c r="P838">
        <f>VLOOKUP("M"&amp;TEXT(G838,"0"),Punten!$A$1:$E$37,5,FALSE)</f>
        <v>0</v>
      </c>
      <c r="Q838">
        <f>VLOOKUP("M"&amp;TEXT(H838,"0"),Punten!$A$1:$E$37,5,FALSE)</f>
        <v>0</v>
      </c>
      <c r="R838">
        <f>VLOOKUP("M"&amp;TEXT(I838,"0"),Punten!$A$1:$E$37,5,FALSE)</f>
        <v>0</v>
      </c>
      <c r="S838">
        <f>VLOOKUP("K"&amp;TEXT(M838,"0"),Punten!$A$1:$E$37,5,FALSE)</f>
        <v>0</v>
      </c>
      <c r="T838">
        <f>VLOOKUP("H"&amp;TEXT(L838,"0"),Punten!$A$1:$E$37,5,FALSE)</f>
        <v>0</v>
      </c>
      <c r="U838">
        <f>VLOOKUP("F"&amp;TEXT(M838,"0"),Punten!$A$2:$E$158,5,FALSE)</f>
        <v>0</v>
      </c>
      <c r="V838">
        <f>SUM(P838:U838)</f>
        <v>0</v>
      </c>
      <c r="W838" t="str">
        <f>N838&amp;A838</f>
        <v/>
      </c>
      <c r="X838">
        <f>IF(F837&lt;&gt;F838,1,X837+1)</f>
        <v>236</v>
      </c>
      <c r="Y838" t="e">
        <f>VLOOKUP(A838,Klasses!$A$2:$B$100,2,FALSE)</f>
        <v>#N/A</v>
      </c>
      <c r="Z838" t="s">
        <v>198</v>
      </c>
      <c r="AA838">
        <f>F838</f>
        <v>0</v>
      </c>
      <c r="AB838">
        <f>D838</f>
        <v>0</v>
      </c>
    </row>
    <row r="839" spans="15:28" x14ac:dyDescent="0.25">
      <c r="O839">
        <f>COUNTIF($W$2:$W$5,W839)</f>
        <v>0</v>
      </c>
      <c r="P839">
        <f>VLOOKUP("M"&amp;TEXT(G839,"0"),Punten!$A$1:$E$37,5,FALSE)</f>
        <v>0</v>
      </c>
      <c r="Q839">
        <f>VLOOKUP("M"&amp;TEXT(H839,"0"),Punten!$A$1:$E$37,5,FALSE)</f>
        <v>0</v>
      </c>
      <c r="R839">
        <f>VLOOKUP("M"&amp;TEXT(I839,"0"),Punten!$A$1:$E$37,5,FALSE)</f>
        <v>0</v>
      </c>
      <c r="S839">
        <f>VLOOKUP("K"&amp;TEXT(M839,"0"),Punten!$A$1:$E$37,5,FALSE)</f>
        <v>0</v>
      </c>
      <c r="T839">
        <f>VLOOKUP("H"&amp;TEXT(L839,"0"),Punten!$A$1:$E$37,5,FALSE)</f>
        <v>0</v>
      </c>
      <c r="U839">
        <f>VLOOKUP("F"&amp;TEXT(M839,"0"),Punten!$A$2:$E$158,5,FALSE)</f>
        <v>0</v>
      </c>
      <c r="V839">
        <f>SUM(P839:U839)</f>
        <v>0</v>
      </c>
      <c r="W839" t="str">
        <f>N839&amp;A839</f>
        <v/>
      </c>
      <c r="X839">
        <f>IF(F838&lt;&gt;F839,1,X838+1)</f>
        <v>237</v>
      </c>
      <c r="Y839" t="e">
        <f>VLOOKUP(A839,Klasses!$A$2:$B$100,2,FALSE)</f>
        <v>#N/A</v>
      </c>
      <c r="Z839" t="s">
        <v>198</v>
      </c>
      <c r="AA839">
        <f>F839</f>
        <v>0</v>
      </c>
      <c r="AB839">
        <f>D839</f>
        <v>0</v>
      </c>
    </row>
    <row r="840" spans="15:28" x14ac:dyDescent="0.25">
      <c r="O840">
        <f>COUNTIF($W$2:$W$5,W840)</f>
        <v>0</v>
      </c>
      <c r="P840">
        <f>VLOOKUP("M"&amp;TEXT(G840,"0"),Punten!$A$1:$E$37,5,FALSE)</f>
        <v>0</v>
      </c>
      <c r="Q840">
        <f>VLOOKUP("M"&amp;TEXT(H840,"0"),Punten!$A$1:$E$37,5,FALSE)</f>
        <v>0</v>
      </c>
      <c r="R840">
        <f>VLOOKUP("M"&amp;TEXT(I840,"0"),Punten!$A$1:$E$37,5,FALSE)</f>
        <v>0</v>
      </c>
      <c r="S840">
        <f>VLOOKUP("K"&amp;TEXT(M840,"0"),Punten!$A$1:$E$37,5,FALSE)</f>
        <v>0</v>
      </c>
      <c r="T840">
        <f>VLOOKUP("H"&amp;TEXT(L840,"0"),Punten!$A$1:$E$37,5,FALSE)</f>
        <v>0</v>
      </c>
      <c r="U840">
        <f>VLOOKUP("F"&amp;TEXT(M840,"0"),Punten!$A$2:$E$158,5,FALSE)</f>
        <v>0</v>
      </c>
      <c r="V840">
        <f>SUM(P840:U840)</f>
        <v>0</v>
      </c>
      <c r="W840" t="str">
        <f>N840&amp;A840</f>
        <v/>
      </c>
      <c r="X840">
        <f>IF(F839&lt;&gt;F840,1,X839+1)</f>
        <v>238</v>
      </c>
      <c r="Y840" t="e">
        <f>VLOOKUP(A840,Klasses!$A$2:$B$100,2,FALSE)</f>
        <v>#N/A</v>
      </c>
      <c r="Z840" t="s">
        <v>198</v>
      </c>
      <c r="AA840">
        <f>F840</f>
        <v>0</v>
      </c>
      <c r="AB840">
        <f>D840</f>
        <v>0</v>
      </c>
    </row>
    <row r="841" spans="15:28" x14ac:dyDescent="0.25">
      <c r="O841">
        <f>COUNTIF($W$2:$W$5,W841)</f>
        <v>0</v>
      </c>
      <c r="P841">
        <f>VLOOKUP("M"&amp;TEXT(G841,"0"),Punten!$A$1:$E$37,5,FALSE)</f>
        <v>0</v>
      </c>
      <c r="Q841">
        <f>VLOOKUP("M"&amp;TEXT(H841,"0"),Punten!$A$1:$E$37,5,FALSE)</f>
        <v>0</v>
      </c>
      <c r="R841">
        <f>VLOOKUP("M"&amp;TEXT(I841,"0"),Punten!$A$1:$E$37,5,FALSE)</f>
        <v>0</v>
      </c>
      <c r="S841">
        <f>VLOOKUP("K"&amp;TEXT(M841,"0"),Punten!$A$1:$E$37,5,FALSE)</f>
        <v>0</v>
      </c>
      <c r="T841">
        <f>VLOOKUP("H"&amp;TEXT(L841,"0"),Punten!$A$1:$E$37,5,FALSE)</f>
        <v>0</v>
      </c>
      <c r="U841">
        <f>VLOOKUP("F"&amp;TEXT(M841,"0"),Punten!$A$2:$E$158,5,FALSE)</f>
        <v>0</v>
      </c>
      <c r="V841">
        <f>SUM(P841:U841)</f>
        <v>0</v>
      </c>
      <c r="W841" t="str">
        <f>N841&amp;A841</f>
        <v/>
      </c>
      <c r="X841">
        <f>IF(F840&lt;&gt;F841,1,X840+1)</f>
        <v>239</v>
      </c>
      <c r="Y841" t="e">
        <f>VLOOKUP(A841,Klasses!$A$2:$B$100,2,FALSE)</f>
        <v>#N/A</v>
      </c>
      <c r="Z841" t="s">
        <v>198</v>
      </c>
      <c r="AA841">
        <f>F841</f>
        <v>0</v>
      </c>
      <c r="AB841">
        <f>D841</f>
        <v>0</v>
      </c>
    </row>
    <row r="842" spans="15:28" x14ac:dyDescent="0.25">
      <c r="O842">
        <f>COUNTIF($W$2:$W$5,W842)</f>
        <v>0</v>
      </c>
      <c r="P842">
        <f>VLOOKUP("M"&amp;TEXT(G842,"0"),Punten!$A$1:$E$37,5,FALSE)</f>
        <v>0</v>
      </c>
      <c r="Q842">
        <f>VLOOKUP("M"&amp;TEXT(H842,"0"),Punten!$A$1:$E$37,5,FALSE)</f>
        <v>0</v>
      </c>
      <c r="R842">
        <f>VLOOKUP("M"&amp;TEXT(I842,"0"),Punten!$A$1:$E$37,5,FALSE)</f>
        <v>0</v>
      </c>
      <c r="S842">
        <f>VLOOKUP("K"&amp;TEXT(M842,"0"),Punten!$A$1:$E$37,5,FALSE)</f>
        <v>0</v>
      </c>
      <c r="T842">
        <f>VLOOKUP("H"&amp;TEXT(L842,"0"),Punten!$A$1:$E$37,5,FALSE)</f>
        <v>0</v>
      </c>
      <c r="U842">
        <f>VLOOKUP("F"&amp;TEXT(M842,"0"),Punten!$A$2:$E$158,5,FALSE)</f>
        <v>0</v>
      </c>
      <c r="V842">
        <f>SUM(P842:U842)</f>
        <v>0</v>
      </c>
      <c r="W842" t="str">
        <f>N842&amp;A842</f>
        <v/>
      </c>
      <c r="X842">
        <f>IF(F841&lt;&gt;F842,1,X841+1)</f>
        <v>240</v>
      </c>
      <c r="Y842" t="e">
        <f>VLOOKUP(A842,Klasses!$A$2:$B$100,2,FALSE)</f>
        <v>#N/A</v>
      </c>
      <c r="Z842" t="s">
        <v>198</v>
      </c>
      <c r="AA842">
        <f>F842</f>
        <v>0</v>
      </c>
      <c r="AB842">
        <f>D842</f>
        <v>0</v>
      </c>
    </row>
    <row r="843" spans="15:28" x14ac:dyDescent="0.25">
      <c r="O843">
        <f>COUNTIF($W$2:$W$5,W843)</f>
        <v>0</v>
      </c>
      <c r="P843">
        <f>VLOOKUP("M"&amp;TEXT(G843,"0"),Punten!$A$1:$E$37,5,FALSE)</f>
        <v>0</v>
      </c>
      <c r="Q843">
        <f>VLOOKUP("M"&amp;TEXT(H843,"0"),Punten!$A$1:$E$37,5,FALSE)</f>
        <v>0</v>
      </c>
      <c r="R843">
        <f>VLOOKUP("M"&amp;TEXT(I843,"0"),Punten!$A$1:$E$37,5,FALSE)</f>
        <v>0</v>
      </c>
      <c r="S843">
        <f>VLOOKUP("K"&amp;TEXT(M843,"0"),Punten!$A$1:$E$37,5,FALSE)</f>
        <v>0</v>
      </c>
      <c r="T843">
        <f>VLOOKUP("H"&amp;TEXT(L843,"0"),Punten!$A$1:$E$37,5,FALSE)</f>
        <v>0</v>
      </c>
      <c r="U843">
        <f>VLOOKUP("F"&amp;TEXT(M843,"0"),Punten!$A$2:$E$158,5,FALSE)</f>
        <v>0</v>
      </c>
      <c r="V843">
        <f>SUM(P843:U843)</f>
        <v>0</v>
      </c>
      <c r="W843" t="str">
        <f>N843&amp;A843</f>
        <v/>
      </c>
      <c r="X843">
        <f>IF(F842&lt;&gt;F843,1,X842+1)</f>
        <v>241</v>
      </c>
      <c r="Y843" t="e">
        <f>VLOOKUP(A843,Klasses!$A$2:$B$100,2,FALSE)</f>
        <v>#N/A</v>
      </c>
      <c r="Z843" t="s">
        <v>198</v>
      </c>
      <c r="AA843">
        <f>F843</f>
        <v>0</v>
      </c>
      <c r="AB843">
        <f>D843</f>
        <v>0</v>
      </c>
    </row>
    <row r="844" spans="15:28" x14ac:dyDescent="0.25">
      <c r="O844">
        <f>COUNTIF($W$2:$W$5,W844)</f>
        <v>0</v>
      </c>
      <c r="P844">
        <f>VLOOKUP("M"&amp;TEXT(G844,"0"),Punten!$A$1:$E$37,5,FALSE)</f>
        <v>0</v>
      </c>
      <c r="Q844">
        <f>VLOOKUP("M"&amp;TEXT(H844,"0"),Punten!$A$1:$E$37,5,FALSE)</f>
        <v>0</v>
      </c>
      <c r="R844">
        <f>VLOOKUP("M"&amp;TEXT(I844,"0"),Punten!$A$1:$E$37,5,FALSE)</f>
        <v>0</v>
      </c>
      <c r="S844">
        <f>VLOOKUP("K"&amp;TEXT(M844,"0"),Punten!$A$1:$E$37,5,FALSE)</f>
        <v>0</v>
      </c>
      <c r="T844">
        <f>VLOOKUP("H"&amp;TEXT(L844,"0"),Punten!$A$1:$E$37,5,FALSE)</f>
        <v>0</v>
      </c>
      <c r="U844">
        <f>VLOOKUP("F"&amp;TEXT(M844,"0"),Punten!$A$2:$E$158,5,FALSE)</f>
        <v>0</v>
      </c>
      <c r="V844">
        <f>SUM(P844:U844)</f>
        <v>0</v>
      </c>
      <c r="W844" t="str">
        <f>N844&amp;A844</f>
        <v/>
      </c>
      <c r="X844">
        <f>IF(F843&lt;&gt;F844,1,X843+1)</f>
        <v>242</v>
      </c>
      <c r="Y844" t="e">
        <f>VLOOKUP(A844,Klasses!$A$2:$B$100,2,FALSE)</f>
        <v>#N/A</v>
      </c>
      <c r="Z844" t="s">
        <v>198</v>
      </c>
      <c r="AA844">
        <f>F844</f>
        <v>0</v>
      </c>
      <c r="AB844">
        <f>D844</f>
        <v>0</v>
      </c>
    </row>
    <row r="845" spans="15:28" x14ac:dyDescent="0.25">
      <c r="O845">
        <f>COUNTIF($W$2:$W$5,W845)</f>
        <v>0</v>
      </c>
      <c r="P845">
        <f>VLOOKUP("M"&amp;TEXT(G845,"0"),Punten!$A$1:$E$37,5,FALSE)</f>
        <v>0</v>
      </c>
      <c r="Q845">
        <f>VLOOKUP("M"&amp;TEXT(H845,"0"),Punten!$A$1:$E$37,5,FALSE)</f>
        <v>0</v>
      </c>
      <c r="R845">
        <f>VLOOKUP("M"&amp;TEXT(I845,"0"),Punten!$A$1:$E$37,5,FALSE)</f>
        <v>0</v>
      </c>
      <c r="S845">
        <f>VLOOKUP("K"&amp;TEXT(M845,"0"),Punten!$A$1:$E$37,5,FALSE)</f>
        <v>0</v>
      </c>
      <c r="T845">
        <f>VLOOKUP("H"&amp;TEXT(L845,"0"),Punten!$A$1:$E$37,5,FALSE)</f>
        <v>0</v>
      </c>
      <c r="U845">
        <f>VLOOKUP("F"&amp;TEXT(M845,"0"),Punten!$A$2:$E$158,5,FALSE)</f>
        <v>0</v>
      </c>
      <c r="V845">
        <f>SUM(P845:U845)</f>
        <v>0</v>
      </c>
      <c r="W845" t="str">
        <f>N845&amp;A845</f>
        <v/>
      </c>
      <c r="X845">
        <f>IF(F844&lt;&gt;F845,1,X844+1)</f>
        <v>243</v>
      </c>
      <c r="Y845" t="e">
        <f>VLOOKUP(A845,Klasses!$A$2:$B$100,2,FALSE)</f>
        <v>#N/A</v>
      </c>
      <c r="Z845" t="s">
        <v>198</v>
      </c>
      <c r="AA845">
        <f>F845</f>
        <v>0</v>
      </c>
      <c r="AB845">
        <f>D845</f>
        <v>0</v>
      </c>
    </row>
    <row r="846" spans="15:28" x14ac:dyDescent="0.25">
      <c r="O846">
        <f>COUNTIF($W$2:$W$5,W846)</f>
        <v>0</v>
      </c>
      <c r="P846">
        <f>VLOOKUP("M"&amp;TEXT(G846,"0"),Punten!$A$1:$E$37,5,FALSE)</f>
        <v>0</v>
      </c>
      <c r="Q846">
        <f>VLOOKUP("M"&amp;TEXT(H846,"0"),Punten!$A$1:$E$37,5,FALSE)</f>
        <v>0</v>
      </c>
      <c r="R846">
        <f>VLOOKUP("M"&amp;TEXT(I846,"0"),Punten!$A$1:$E$37,5,FALSE)</f>
        <v>0</v>
      </c>
      <c r="S846">
        <f>VLOOKUP("K"&amp;TEXT(M846,"0"),Punten!$A$1:$E$37,5,FALSE)</f>
        <v>0</v>
      </c>
      <c r="T846">
        <f>VLOOKUP("H"&amp;TEXT(L846,"0"),Punten!$A$1:$E$37,5,FALSE)</f>
        <v>0</v>
      </c>
      <c r="U846">
        <f>VLOOKUP("F"&amp;TEXT(M846,"0"),Punten!$A$2:$E$158,5,FALSE)</f>
        <v>0</v>
      </c>
      <c r="V846">
        <f>SUM(P846:U846)</f>
        <v>0</v>
      </c>
      <c r="W846" t="str">
        <f>N846&amp;A846</f>
        <v/>
      </c>
      <c r="X846">
        <f>IF(F845&lt;&gt;F846,1,X845+1)</f>
        <v>244</v>
      </c>
      <c r="Y846" t="e">
        <f>VLOOKUP(A846,Klasses!$A$2:$B$100,2,FALSE)</f>
        <v>#N/A</v>
      </c>
      <c r="Z846" t="s">
        <v>198</v>
      </c>
      <c r="AA846">
        <f>F846</f>
        <v>0</v>
      </c>
      <c r="AB846">
        <f>D846</f>
        <v>0</v>
      </c>
    </row>
    <row r="847" spans="15:28" x14ac:dyDescent="0.25">
      <c r="O847">
        <f>COUNTIF($W$2:$W$5,W847)</f>
        <v>0</v>
      </c>
      <c r="P847">
        <f>VLOOKUP("M"&amp;TEXT(G847,"0"),Punten!$A$1:$E$37,5,FALSE)</f>
        <v>0</v>
      </c>
      <c r="Q847">
        <f>VLOOKUP("M"&amp;TEXT(H847,"0"),Punten!$A$1:$E$37,5,FALSE)</f>
        <v>0</v>
      </c>
      <c r="R847">
        <f>VLOOKUP("M"&amp;TEXT(I847,"0"),Punten!$A$1:$E$37,5,FALSE)</f>
        <v>0</v>
      </c>
      <c r="S847">
        <f>VLOOKUP("K"&amp;TEXT(M847,"0"),Punten!$A$1:$E$37,5,FALSE)</f>
        <v>0</v>
      </c>
      <c r="T847">
        <f>VLOOKUP("H"&amp;TEXT(L847,"0"),Punten!$A$1:$E$37,5,FALSE)</f>
        <v>0</v>
      </c>
      <c r="U847">
        <f>VLOOKUP("F"&amp;TEXT(M847,"0"),Punten!$A$2:$E$158,5,FALSE)</f>
        <v>0</v>
      </c>
      <c r="V847">
        <f>SUM(P847:U847)</f>
        <v>0</v>
      </c>
      <c r="W847" t="str">
        <f>N847&amp;A847</f>
        <v/>
      </c>
      <c r="X847">
        <f>IF(F846&lt;&gt;F847,1,X846+1)</f>
        <v>245</v>
      </c>
      <c r="Y847" t="e">
        <f>VLOOKUP(A847,Klasses!$A$2:$B$100,2,FALSE)</f>
        <v>#N/A</v>
      </c>
      <c r="Z847" t="s">
        <v>198</v>
      </c>
      <c r="AA847">
        <f>F847</f>
        <v>0</v>
      </c>
      <c r="AB847">
        <f>D847</f>
        <v>0</v>
      </c>
    </row>
    <row r="848" spans="15:28" x14ac:dyDescent="0.25">
      <c r="O848">
        <f>COUNTIF($W$2:$W$5,W848)</f>
        <v>0</v>
      </c>
      <c r="P848">
        <f>VLOOKUP("M"&amp;TEXT(G848,"0"),Punten!$A$1:$E$37,5,FALSE)</f>
        <v>0</v>
      </c>
      <c r="Q848">
        <f>VLOOKUP("M"&amp;TEXT(H848,"0"),Punten!$A$1:$E$37,5,FALSE)</f>
        <v>0</v>
      </c>
      <c r="R848">
        <f>VLOOKUP("M"&amp;TEXT(I848,"0"),Punten!$A$1:$E$37,5,FALSE)</f>
        <v>0</v>
      </c>
      <c r="S848">
        <f>VLOOKUP("K"&amp;TEXT(M848,"0"),Punten!$A$1:$E$37,5,FALSE)</f>
        <v>0</v>
      </c>
      <c r="T848">
        <f>VLOOKUP("H"&amp;TEXT(L848,"0"),Punten!$A$1:$E$37,5,FALSE)</f>
        <v>0</v>
      </c>
      <c r="U848">
        <f>VLOOKUP("F"&amp;TEXT(M848,"0"),Punten!$A$2:$E$158,5,FALSE)</f>
        <v>0</v>
      </c>
      <c r="V848">
        <f>SUM(P848:U848)</f>
        <v>0</v>
      </c>
      <c r="W848" t="str">
        <f>N848&amp;A848</f>
        <v/>
      </c>
      <c r="X848">
        <f>IF(F847&lt;&gt;F848,1,X847+1)</f>
        <v>246</v>
      </c>
      <c r="Y848" t="e">
        <f>VLOOKUP(A848,Klasses!$A$2:$B$100,2,FALSE)</f>
        <v>#N/A</v>
      </c>
      <c r="Z848" t="s">
        <v>198</v>
      </c>
      <c r="AA848">
        <f>F848</f>
        <v>0</v>
      </c>
      <c r="AB848">
        <f>D848</f>
        <v>0</v>
      </c>
    </row>
    <row r="849" spans="15:28" x14ac:dyDescent="0.25">
      <c r="O849">
        <f>COUNTIF($W$2:$W$5,W849)</f>
        <v>0</v>
      </c>
      <c r="P849">
        <f>VLOOKUP("M"&amp;TEXT(G849,"0"),Punten!$A$1:$E$37,5,FALSE)</f>
        <v>0</v>
      </c>
      <c r="Q849">
        <f>VLOOKUP("M"&amp;TEXT(H849,"0"),Punten!$A$1:$E$37,5,FALSE)</f>
        <v>0</v>
      </c>
      <c r="R849">
        <f>VLOOKUP("M"&amp;TEXT(I849,"0"),Punten!$A$1:$E$37,5,FALSE)</f>
        <v>0</v>
      </c>
      <c r="S849">
        <f>VLOOKUP("K"&amp;TEXT(M849,"0"),Punten!$A$1:$E$37,5,FALSE)</f>
        <v>0</v>
      </c>
      <c r="T849">
        <f>VLOOKUP("H"&amp;TEXT(L849,"0"),Punten!$A$1:$E$37,5,FALSE)</f>
        <v>0</v>
      </c>
      <c r="U849">
        <f>VLOOKUP("F"&amp;TEXT(M849,"0"),Punten!$A$2:$E$158,5,FALSE)</f>
        <v>0</v>
      </c>
      <c r="V849">
        <f>SUM(P849:U849)</f>
        <v>0</v>
      </c>
      <c r="W849" t="str">
        <f>N849&amp;A849</f>
        <v/>
      </c>
      <c r="X849">
        <f>IF(F848&lt;&gt;F849,1,X848+1)</f>
        <v>247</v>
      </c>
      <c r="Y849" t="e">
        <f>VLOOKUP(A849,Klasses!$A$2:$B$100,2,FALSE)</f>
        <v>#N/A</v>
      </c>
      <c r="Z849" t="s">
        <v>198</v>
      </c>
      <c r="AA849">
        <f>F849</f>
        <v>0</v>
      </c>
      <c r="AB849">
        <f>D849</f>
        <v>0</v>
      </c>
    </row>
    <row r="850" spans="15:28" x14ac:dyDescent="0.25">
      <c r="O850">
        <f>COUNTIF($W$2:$W$5,W850)</f>
        <v>0</v>
      </c>
      <c r="P850">
        <f>VLOOKUP("M"&amp;TEXT(G850,"0"),Punten!$A$1:$E$37,5,FALSE)</f>
        <v>0</v>
      </c>
      <c r="Q850">
        <f>VLOOKUP("M"&amp;TEXT(H850,"0"),Punten!$A$1:$E$37,5,FALSE)</f>
        <v>0</v>
      </c>
      <c r="R850">
        <f>VLOOKUP("M"&amp;TEXT(I850,"0"),Punten!$A$1:$E$37,5,FALSE)</f>
        <v>0</v>
      </c>
      <c r="S850">
        <f>VLOOKUP("K"&amp;TEXT(M850,"0"),Punten!$A$1:$E$37,5,FALSE)</f>
        <v>0</v>
      </c>
      <c r="T850">
        <f>VLOOKUP("H"&amp;TEXT(L850,"0"),Punten!$A$1:$E$37,5,FALSE)</f>
        <v>0</v>
      </c>
      <c r="U850">
        <f>VLOOKUP("F"&amp;TEXT(M850,"0"),Punten!$A$2:$E$158,5,FALSE)</f>
        <v>0</v>
      </c>
      <c r="V850">
        <f>SUM(P850:U850)</f>
        <v>0</v>
      </c>
      <c r="W850" t="str">
        <f>N850&amp;A850</f>
        <v/>
      </c>
      <c r="X850">
        <f>IF(F849&lt;&gt;F850,1,X849+1)</f>
        <v>248</v>
      </c>
      <c r="Y850" t="e">
        <f>VLOOKUP(A850,Klasses!$A$2:$B$100,2,FALSE)</f>
        <v>#N/A</v>
      </c>
      <c r="Z850" t="s">
        <v>198</v>
      </c>
      <c r="AA850">
        <f>F850</f>
        <v>0</v>
      </c>
      <c r="AB850">
        <f>D850</f>
        <v>0</v>
      </c>
    </row>
    <row r="851" spans="15:28" x14ac:dyDescent="0.25">
      <c r="O851">
        <f>COUNTIF($W$2:$W$5,W851)</f>
        <v>0</v>
      </c>
      <c r="P851">
        <f>VLOOKUP("M"&amp;TEXT(G851,"0"),Punten!$A$1:$E$37,5,FALSE)</f>
        <v>0</v>
      </c>
      <c r="Q851">
        <f>VLOOKUP("M"&amp;TEXT(H851,"0"),Punten!$A$1:$E$37,5,FALSE)</f>
        <v>0</v>
      </c>
      <c r="R851">
        <f>VLOOKUP("M"&amp;TEXT(I851,"0"),Punten!$A$1:$E$37,5,FALSE)</f>
        <v>0</v>
      </c>
      <c r="S851">
        <f>VLOOKUP("K"&amp;TEXT(M851,"0"),Punten!$A$1:$E$37,5,FALSE)</f>
        <v>0</v>
      </c>
      <c r="T851">
        <f>VLOOKUP("H"&amp;TEXT(L851,"0"),Punten!$A$1:$E$37,5,FALSE)</f>
        <v>0</v>
      </c>
      <c r="U851">
        <f>VLOOKUP("F"&amp;TEXT(M851,"0"),Punten!$A$2:$E$158,5,FALSE)</f>
        <v>0</v>
      </c>
      <c r="V851">
        <f>SUM(P851:U851)</f>
        <v>0</v>
      </c>
      <c r="W851" t="str">
        <f>N851&amp;A851</f>
        <v/>
      </c>
      <c r="X851">
        <f>IF(F850&lt;&gt;F851,1,X850+1)</f>
        <v>249</v>
      </c>
      <c r="Y851" t="e">
        <f>VLOOKUP(A851,Klasses!$A$2:$B$100,2,FALSE)</f>
        <v>#N/A</v>
      </c>
      <c r="Z851" t="s">
        <v>198</v>
      </c>
      <c r="AA851">
        <f>F851</f>
        <v>0</v>
      </c>
      <c r="AB851">
        <f>D851</f>
        <v>0</v>
      </c>
    </row>
    <row r="852" spans="15:28" x14ac:dyDescent="0.25">
      <c r="O852">
        <f>COUNTIF($W$2:$W$5,W852)</f>
        <v>0</v>
      </c>
      <c r="P852">
        <f>VLOOKUP("M"&amp;TEXT(G852,"0"),Punten!$A$1:$E$37,5,FALSE)</f>
        <v>0</v>
      </c>
      <c r="Q852">
        <f>VLOOKUP("M"&amp;TEXT(H852,"0"),Punten!$A$1:$E$37,5,FALSE)</f>
        <v>0</v>
      </c>
      <c r="R852">
        <f>VLOOKUP("M"&amp;TEXT(I852,"0"),Punten!$A$1:$E$37,5,FALSE)</f>
        <v>0</v>
      </c>
      <c r="S852">
        <f>VLOOKUP("K"&amp;TEXT(M852,"0"),Punten!$A$1:$E$37,5,FALSE)</f>
        <v>0</v>
      </c>
      <c r="T852">
        <f>VLOOKUP("H"&amp;TEXT(L852,"0"),Punten!$A$1:$E$37,5,FALSE)</f>
        <v>0</v>
      </c>
      <c r="U852">
        <f>VLOOKUP("F"&amp;TEXT(M852,"0"),Punten!$A$2:$E$158,5,FALSE)</f>
        <v>0</v>
      </c>
      <c r="V852">
        <f>SUM(P852:U852)</f>
        <v>0</v>
      </c>
      <c r="W852" t="str">
        <f>N852&amp;A852</f>
        <v/>
      </c>
      <c r="X852">
        <f>IF(F851&lt;&gt;F852,1,X851+1)</f>
        <v>250</v>
      </c>
      <c r="Y852" t="e">
        <f>VLOOKUP(A852,Klasses!$A$2:$B$100,2,FALSE)</f>
        <v>#N/A</v>
      </c>
      <c r="Z852" t="s">
        <v>198</v>
      </c>
      <c r="AA852">
        <f>F852</f>
        <v>0</v>
      </c>
      <c r="AB852">
        <f>D852</f>
        <v>0</v>
      </c>
    </row>
    <row r="853" spans="15:28" x14ac:dyDescent="0.25">
      <c r="O853">
        <f>COUNTIF($W$2:$W$5,W853)</f>
        <v>0</v>
      </c>
      <c r="P853">
        <f>VLOOKUP("M"&amp;TEXT(G853,"0"),Punten!$A$1:$E$37,5,FALSE)</f>
        <v>0</v>
      </c>
      <c r="Q853">
        <f>VLOOKUP("M"&amp;TEXT(H853,"0"),Punten!$A$1:$E$37,5,FALSE)</f>
        <v>0</v>
      </c>
      <c r="R853">
        <f>VLOOKUP("M"&amp;TEXT(I853,"0"),Punten!$A$1:$E$37,5,FALSE)</f>
        <v>0</v>
      </c>
      <c r="S853">
        <f>VLOOKUP("K"&amp;TEXT(M853,"0"),Punten!$A$1:$E$37,5,FALSE)</f>
        <v>0</v>
      </c>
      <c r="T853">
        <f>VLOOKUP("H"&amp;TEXT(L853,"0"),Punten!$A$1:$E$37,5,FALSE)</f>
        <v>0</v>
      </c>
      <c r="U853">
        <f>VLOOKUP("F"&amp;TEXT(M853,"0"),Punten!$A$2:$E$158,5,FALSE)</f>
        <v>0</v>
      </c>
      <c r="V853">
        <f>SUM(P853:U853)</f>
        <v>0</v>
      </c>
      <c r="W853" t="str">
        <f>N853&amp;A853</f>
        <v/>
      </c>
      <c r="X853">
        <f>IF(F852&lt;&gt;F853,1,X852+1)</f>
        <v>251</v>
      </c>
      <c r="Y853" t="e">
        <f>VLOOKUP(A853,Klasses!$A$2:$B$100,2,FALSE)</f>
        <v>#N/A</v>
      </c>
      <c r="Z853" t="s">
        <v>198</v>
      </c>
      <c r="AA853">
        <f>F853</f>
        <v>0</v>
      </c>
      <c r="AB853">
        <f>D853</f>
        <v>0</v>
      </c>
    </row>
    <row r="854" spans="15:28" x14ac:dyDescent="0.25">
      <c r="O854">
        <f>COUNTIF($W$2:$W$5,W854)</f>
        <v>0</v>
      </c>
      <c r="P854">
        <f>VLOOKUP("M"&amp;TEXT(G854,"0"),Punten!$A$1:$E$37,5,FALSE)</f>
        <v>0</v>
      </c>
      <c r="Q854">
        <f>VLOOKUP("M"&amp;TEXT(H854,"0"),Punten!$A$1:$E$37,5,FALSE)</f>
        <v>0</v>
      </c>
      <c r="R854">
        <f>VLOOKUP("M"&amp;TEXT(I854,"0"),Punten!$A$1:$E$37,5,FALSE)</f>
        <v>0</v>
      </c>
      <c r="S854">
        <f>VLOOKUP("K"&amp;TEXT(M854,"0"),Punten!$A$1:$E$37,5,FALSE)</f>
        <v>0</v>
      </c>
      <c r="T854">
        <f>VLOOKUP("H"&amp;TEXT(L854,"0"),Punten!$A$1:$E$37,5,FALSE)</f>
        <v>0</v>
      </c>
      <c r="U854">
        <f>VLOOKUP("F"&amp;TEXT(M854,"0"),Punten!$A$2:$E$158,5,FALSE)</f>
        <v>0</v>
      </c>
      <c r="V854">
        <f>SUM(P854:U854)</f>
        <v>0</v>
      </c>
      <c r="W854" t="str">
        <f>N854&amp;A854</f>
        <v/>
      </c>
      <c r="X854">
        <f>IF(F853&lt;&gt;F854,1,X853+1)</f>
        <v>252</v>
      </c>
      <c r="Y854" t="e">
        <f>VLOOKUP(A854,Klasses!$A$2:$B$100,2,FALSE)</f>
        <v>#N/A</v>
      </c>
      <c r="Z854" t="s">
        <v>198</v>
      </c>
      <c r="AA854">
        <f>F854</f>
        <v>0</v>
      </c>
      <c r="AB854">
        <f>D854</f>
        <v>0</v>
      </c>
    </row>
    <row r="855" spans="15:28" x14ac:dyDescent="0.25">
      <c r="O855">
        <f>COUNTIF($W$2:$W$5,W855)</f>
        <v>0</v>
      </c>
      <c r="P855">
        <f>VLOOKUP("M"&amp;TEXT(G855,"0"),Punten!$A$1:$E$37,5,FALSE)</f>
        <v>0</v>
      </c>
      <c r="Q855">
        <f>VLOOKUP("M"&amp;TEXT(H855,"0"),Punten!$A$1:$E$37,5,FALSE)</f>
        <v>0</v>
      </c>
      <c r="R855">
        <f>VLOOKUP("M"&amp;TEXT(I855,"0"),Punten!$A$1:$E$37,5,FALSE)</f>
        <v>0</v>
      </c>
      <c r="S855">
        <f>VLOOKUP("K"&amp;TEXT(M855,"0"),Punten!$A$1:$E$37,5,FALSE)</f>
        <v>0</v>
      </c>
      <c r="T855">
        <f>VLOOKUP("H"&amp;TEXT(L855,"0"),Punten!$A$1:$E$37,5,FALSE)</f>
        <v>0</v>
      </c>
      <c r="U855">
        <f>VLOOKUP("F"&amp;TEXT(M855,"0"),Punten!$A$2:$E$158,5,FALSE)</f>
        <v>0</v>
      </c>
      <c r="V855">
        <f>SUM(P855:U855)</f>
        <v>0</v>
      </c>
      <c r="W855" t="str">
        <f>N855&amp;A855</f>
        <v/>
      </c>
      <c r="X855">
        <f>IF(F854&lt;&gt;F855,1,X854+1)</f>
        <v>253</v>
      </c>
      <c r="Y855" t="e">
        <f>VLOOKUP(A855,Klasses!$A$2:$B$100,2,FALSE)</f>
        <v>#N/A</v>
      </c>
      <c r="Z855" t="s">
        <v>198</v>
      </c>
      <c r="AA855">
        <f>F855</f>
        <v>0</v>
      </c>
      <c r="AB855">
        <f>D855</f>
        <v>0</v>
      </c>
    </row>
    <row r="856" spans="15:28" x14ac:dyDescent="0.25">
      <c r="O856">
        <f>COUNTIF($W$2:$W$5,W856)</f>
        <v>0</v>
      </c>
      <c r="P856">
        <f>VLOOKUP("M"&amp;TEXT(G856,"0"),Punten!$A$1:$E$37,5,FALSE)</f>
        <v>0</v>
      </c>
      <c r="Q856">
        <f>VLOOKUP("M"&amp;TEXT(H856,"0"),Punten!$A$1:$E$37,5,FALSE)</f>
        <v>0</v>
      </c>
      <c r="R856">
        <f>VLOOKUP("M"&amp;TEXT(I856,"0"),Punten!$A$1:$E$37,5,FALSE)</f>
        <v>0</v>
      </c>
      <c r="S856">
        <f>VLOOKUP("K"&amp;TEXT(M856,"0"),Punten!$A$1:$E$37,5,FALSE)</f>
        <v>0</v>
      </c>
      <c r="T856">
        <f>VLOOKUP("H"&amp;TEXT(L856,"0"),Punten!$A$1:$E$37,5,FALSE)</f>
        <v>0</v>
      </c>
      <c r="U856">
        <f>VLOOKUP("F"&amp;TEXT(M856,"0"),Punten!$A$2:$E$158,5,FALSE)</f>
        <v>0</v>
      </c>
      <c r="V856">
        <f>SUM(P856:U856)</f>
        <v>0</v>
      </c>
      <c r="W856" t="str">
        <f>N856&amp;A856</f>
        <v/>
      </c>
      <c r="X856">
        <f>IF(F855&lt;&gt;F856,1,X855+1)</f>
        <v>254</v>
      </c>
      <c r="Y856" t="e">
        <f>VLOOKUP(A856,Klasses!$A$2:$B$100,2,FALSE)</f>
        <v>#N/A</v>
      </c>
      <c r="Z856" t="s">
        <v>198</v>
      </c>
      <c r="AA856">
        <f>F856</f>
        <v>0</v>
      </c>
      <c r="AB856">
        <f>D856</f>
        <v>0</v>
      </c>
    </row>
    <row r="857" spans="15:28" x14ac:dyDescent="0.25">
      <c r="O857">
        <f>COUNTIF($W$2:$W$5,W857)</f>
        <v>0</v>
      </c>
      <c r="P857">
        <f>VLOOKUP("M"&amp;TEXT(G857,"0"),Punten!$A$1:$E$37,5,FALSE)</f>
        <v>0</v>
      </c>
      <c r="Q857">
        <f>VLOOKUP("M"&amp;TEXT(H857,"0"),Punten!$A$1:$E$37,5,FALSE)</f>
        <v>0</v>
      </c>
      <c r="R857">
        <f>VLOOKUP("M"&amp;TEXT(I857,"0"),Punten!$A$1:$E$37,5,FALSE)</f>
        <v>0</v>
      </c>
      <c r="S857">
        <f>VLOOKUP("K"&amp;TEXT(M857,"0"),Punten!$A$1:$E$37,5,FALSE)</f>
        <v>0</v>
      </c>
      <c r="T857">
        <f>VLOOKUP("H"&amp;TEXT(L857,"0"),Punten!$A$1:$E$37,5,FALSE)</f>
        <v>0</v>
      </c>
      <c r="U857">
        <f>VLOOKUP("F"&amp;TEXT(M857,"0"),Punten!$A$2:$E$158,5,FALSE)</f>
        <v>0</v>
      </c>
      <c r="V857">
        <f>SUM(P857:U857)</f>
        <v>0</v>
      </c>
      <c r="W857" t="str">
        <f>N857&amp;A857</f>
        <v/>
      </c>
      <c r="X857">
        <f>IF(F856&lt;&gt;F857,1,X856+1)</f>
        <v>255</v>
      </c>
      <c r="Y857" t="e">
        <f>VLOOKUP(A857,Klasses!$A$2:$B$100,2,FALSE)</f>
        <v>#N/A</v>
      </c>
      <c r="Z857" t="s">
        <v>198</v>
      </c>
      <c r="AA857">
        <f>F857</f>
        <v>0</v>
      </c>
      <c r="AB857">
        <f>D857</f>
        <v>0</v>
      </c>
    </row>
    <row r="858" spans="15:28" x14ac:dyDescent="0.25">
      <c r="O858">
        <f>COUNTIF($W$2:$W$5,W858)</f>
        <v>0</v>
      </c>
      <c r="P858">
        <f>VLOOKUP("M"&amp;TEXT(G858,"0"),Punten!$A$1:$E$37,5,FALSE)</f>
        <v>0</v>
      </c>
      <c r="Q858">
        <f>VLOOKUP("M"&amp;TEXT(H858,"0"),Punten!$A$1:$E$37,5,FALSE)</f>
        <v>0</v>
      </c>
      <c r="R858">
        <f>VLOOKUP("M"&amp;TEXT(I858,"0"),Punten!$A$1:$E$37,5,FALSE)</f>
        <v>0</v>
      </c>
      <c r="S858">
        <f>VLOOKUP("K"&amp;TEXT(M858,"0"),Punten!$A$1:$E$37,5,FALSE)</f>
        <v>0</v>
      </c>
      <c r="T858">
        <f>VLOOKUP("H"&amp;TEXT(L858,"0"),Punten!$A$1:$E$37,5,FALSE)</f>
        <v>0</v>
      </c>
      <c r="U858">
        <f>VLOOKUP("F"&amp;TEXT(M858,"0"),Punten!$A$2:$E$158,5,FALSE)</f>
        <v>0</v>
      </c>
      <c r="V858">
        <f>SUM(P858:U858)</f>
        <v>0</v>
      </c>
      <c r="W858" t="str">
        <f>N858&amp;A858</f>
        <v/>
      </c>
      <c r="X858">
        <f>IF(F857&lt;&gt;F858,1,X857+1)</f>
        <v>256</v>
      </c>
      <c r="Y858" t="e">
        <f>VLOOKUP(A858,Klasses!$A$2:$B$100,2,FALSE)</f>
        <v>#N/A</v>
      </c>
      <c r="Z858" t="s">
        <v>198</v>
      </c>
      <c r="AA858">
        <f>F858</f>
        <v>0</v>
      </c>
      <c r="AB858">
        <f>D858</f>
        <v>0</v>
      </c>
    </row>
    <row r="859" spans="15:28" x14ac:dyDescent="0.25">
      <c r="O859">
        <f>COUNTIF($W$2:$W$5,W859)</f>
        <v>0</v>
      </c>
      <c r="P859">
        <f>VLOOKUP("M"&amp;TEXT(G859,"0"),Punten!$A$1:$E$37,5,FALSE)</f>
        <v>0</v>
      </c>
      <c r="Q859">
        <f>VLOOKUP("M"&amp;TEXT(H859,"0"),Punten!$A$1:$E$37,5,FALSE)</f>
        <v>0</v>
      </c>
      <c r="R859">
        <f>VLOOKUP("M"&amp;TEXT(I859,"0"),Punten!$A$1:$E$37,5,FALSE)</f>
        <v>0</v>
      </c>
      <c r="S859">
        <f>VLOOKUP("K"&amp;TEXT(M859,"0"),Punten!$A$1:$E$37,5,FALSE)</f>
        <v>0</v>
      </c>
      <c r="T859">
        <f>VLOOKUP("H"&amp;TEXT(L859,"0"),Punten!$A$1:$E$37,5,FALSE)</f>
        <v>0</v>
      </c>
      <c r="U859">
        <f>VLOOKUP("F"&amp;TEXT(M859,"0"),Punten!$A$2:$E$158,5,FALSE)</f>
        <v>0</v>
      </c>
      <c r="V859">
        <f>SUM(P859:U859)</f>
        <v>0</v>
      </c>
      <c r="W859" t="str">
        <f>N859&amp;A859</f>
        <v/>
      </c>
      <c r="X859">
        <f>IF(F858&lt;&gt;F859,1,X858+1)</f>
        <v>257</v>
      </c>
      <c r="Y859" t="e">
        <f>VLOOKUP(A859,Klasses!$A$2:$B$100,2,FALSE)</f>
        <v>#N/A</v>
      </c>
      <c r="Z859" t="s">
        <v>198</v>
      </c>
      <c r="AA859">
        <f>F859</f>
        <v>0</v>
      </c>
      <c r="AB859">
        <f>D859</f>
        <v>0</v>
      </c>
    </row>
    <row r="860" spans="15:28" x14ac:dyDescent="0.25">
      <c r="O860">
        <f>COUNTIF($W$2:$W$5,W860)</f>
        <v>0</v>
      </c>
      <c r="P860">
        <f>VLOOKUP("M"&amp;TEXT(G860,"0"),Punten!$A$1:$E$37,5,FALSE)</f>
        <v>0</v>
      </c>
      <c r="Q860">
        <f>VLOOKUP("M"&amp;TEXT(H860,"0"),Punten!$A$1:$E$37,5,FALSE)</f>
        <v>0</v>
      </c>
      <c r="R860">
        <f>VLOOKUP("M"&amp;TEXT(I860,"0"),Punten!$A$1:$E$37,5,FALSE)</f>
        <v>0</v>
      </c>
      <c r="S860">
        <f>VLOOKUP("K"&amp;TEXT(M860,"0"),Punten!$A$1:$E$37,5,FALSE)</f>
        <v>0</v>
      </c>
      <c r="T860">
        <f>VLOOKUP("H"&amp;TEXT(L860,"0"),Punten!$A$1:$E$37,5,FALSE)</f>
        <v>0</v>
      </c>
      <c r="U860">
        <f>VLOOKUP("F"&amp;TEXT(M860,"0"),Punten!$A$2:$E$158,5,FALSE)</f>
        <v>0</v>
      </c>
      <c r="V860">
        <f>SUM(P860:U860)</f>
        <v>0</v>
      </c>
      <c r="W860" t="str">
        <f>N860&amp;A860</f>
        <v/>
      </c>
      <c r="X860">
        <f>IF(F859&lt;&gt;F860,1,X859+1)</f>
        <v>258</v>
      </c>
      <c r="Y860" t="e">
        <f>VLOOKUP(A860,Klasses!$A$2:$B$100,2,FALSE)</f>
        <v>#N/A</v>
      </c>
      <c r="Z860" t="s">
        <v>198</v>
      </c>
      <c r="AA860">
        <f>F860</f>
        <v>0</v>
      </c>
      <c r="AB860">
        <f>D860</f>
        <v>0</v>
      </c>
    </row>
    <row r="861" spans="15:28" x14ac:dyDescent="0.25">
      <c r="O861">
        <f>COUNTIF($W$2:$W$5,W861)</f>
        <v>0</v>
      </c>
      <c r="P861">
        <f>VLOOKUP("M"&amp;TEXT(G861,"0"),Punten!$A$1:$E$37,5,FALSE)</f>
        <v>0</v>
      </c>
      <c r="Q861">
        <f>VLOOKUP("M"&amp;TEXT(H861,"0"),Punten!$A$1:$E$37,5,FALSE)</f>
        <v>0</v>
      </c>
      <c r="R861">
        <f>VLOOKUP("M"&amp;TEXT(I861,"0"),Punten!$A$1:$E$37,5,FALSE)</f>
        <v>0</v>
      </c>
      <c r="S861">
        <f>VLOOKUP("K"&amp;TEXT(M861,"0"),Punten!$A$1:$E$37,5,FALSE)</f>
        <v>0</v>
      </c>
      <c r="T861">
        <f>VLOOKUP("H"&amp;TEXT(L861,"0"),Punten!$A$1:$E$37,5,FALSE)</f>
        <v>0</v>
      </c>
      <c r="U861">
        <f>VLOOKUP("F"&amp;TEXT(M861,"0"),Punten!$A$2:$E$158,5,FALSE)</f>
        <v>0</v>
      </c>
      <c r="V861">
        <f>SUM(P861:U861)</f>
        <v>0</v>
      </c>
      <c r="W861" t="str">
        <f>N861&amp;A861</f>
        <v/>
      </c>
      <c r="X861">
        <f>IF(F860&lt;&gt;F861,1,X860+1)</f>
        <v>259</v>
      </c>
      <c r="Y861" t="e">
        <f>VLOOKUP(A861,Klasses!$A$2:$B$100,2,FALSE)</f>
        <v>#N/A</v>
      </c>
      <c r="Z861" t="s">
        <v>198</v>
      </c>
      <c r="AA861">
        <f>F861</f>
        <v>0</v>
      </c>
      <c r="AB861">
        <f>D861</f>
        <v>0</v>
      </c>
    </row>
    <row r="862" spans="15:28" x14ac:dyDescent="0.25">
      <c r="O862">
        <f>COUNTIF($W$2:$W$5,W862)</f>
        <v>0</v>
      </c>
      <c r="P862">
        <f>VLOOKUP("M"&amp;TEXT(G862,"0"),Punten!$A$1:$E$37,5,FALSE)</f>
        <v>0</v>
      </c>
      <c r="Q862">
        <f>VLOOKUP("M"&amp;TEXT(H862,"0"),Punten!$A$1:$E$37,5,FALSE)</f>
        <v>0</v>
      </c>
      <c r="R862">
        <f>VLOOKUP("M"&amp;TEXT(I862,"0"),Punten!$A$1:$E$37,5,FALSE)</f>
        <v>0</v>
      </c>
      <c r="S862">
        <f>VLOOKUP("K"&amp;TEXT(M862,"0"),Punten!$A$1:$E$37,5,FALSE)</f>
        <v>0</v>
      </c>
      <c r="T862">
        <f>VLOOKUP("H"&amp;TEXT(L862,"0"),Punten!$A$1:$E$37,5,FALSE)</f>
        <v>0</v>
      </c>
      <c r="U862">
        <f>VLOOKUP("F"&amp;TEXT(M862,"0"),Punten!$A$2:$E$158,5,FALSE)</f>
        <v>0</v>
      </c>
      <c r="V862">
        <f>SUM(P862:U862)</f>
        <v>0</v>
      </c>
      <c r="W862" t="str">
        <f>N862&amp;A862</f>
        <v/>
      </c>
      <c r="X862">
        <f>IF(F861&lt;&gt;F862,1,X861+1)</f>
        <v>260</v>
      </c>
      <c r="Y862" t="e">
        <f>VLOOKUP(A862,Klasses!$A$2:$B$100,2,FALSE)</f>
        <v>#N/A</v>
      </c>
      <c r="Z862" t="s">
        <v>198</v>
      </c>
      <c r="AA862">
        <f>F862</f>
        <v>0</v>
      </c>
      <c r="AB862">
        <f>D862</f>
        <v>0</v>
      </c>
    </row>
    <row r="863" spans="15:28" x14ac:dyDescent="0.25">
      <c r="O863">
        <f>COUNTIF($W$2:$W$5,W863)</f>
        <v>0</v>
      </c>
      <c r="P863">
        <f>VLOOKUP("M"&amp;TEXT(G863,"0"),Punten!$A$1:$E$37,5,FALSE)</f>
        <v>0</v>
      </c>
      <c r="Q863">
        <f>VLOOKUP("M"&amp;TEXT(H863,"0"),Punten!$A$1:$E$37,5,FALSE)</f>
        <v>0</v>
      </c>
      <c r="R863">
        <f>VLOOKUP("M"&amp;TEXT(I863,"0"),Punten!$A$1:$E$37,5,FALSE)</f>
        <v>0</v>
      </c>
      <c r="S863">
        <f>VLOOKUP("K"&amp;TEXT(M863,"0"),Punten!$A$1:$E$37,5,FALSE)</f>
        <v>0</v>
      </c>
      <c r="T863">
        <f>VLOOKUP("H"&amp;TEXT(L863,"0"),Punten!$A$1:$E$37,5,FALSE)</f>
        <v>0</v>
      </c>
      <c r="U863">
        <f>VLOOKUP("F"&amp;TEXT(M863,"0"),Punten!$A$2:$E$158,5,FALSE)</f>
        <v>0</v>
      </c>
      <c r="V863">
        <f>SUM(P863:U863)</f>
        <v>0</v>
      </c>
      <c r="W863" t="str">
        <f>N863&amp;A863</f>
        <v/>
      </c>
      <c r="X863">
        <f>IF(F862&lt;&gt;F863,1,X862+1)</f>
        <v>261</v>
      </c>
      <c r="Y863" t="e">
        <f>VLOOKUP(A863,Klasses!$A$2:$B$100,2,FALSE)</f>
        <v>#N/A</v>
      </c>
      <c r="Z863" t="s">
        <v>198</v>
      </c>
      <c r="AA863">
        <f>F863</f>
        <v>0</v>
      </c>
      <c r="AB863">
        <f>D863</f>
        <v>0</v>
      </c>
    </row>
    <row r="864" spans="15:28" x14ac:dyDescent="0.25">
      <c r="O864">
        <f>COUNTIF($W$2:$W$5,W864)</f>
        <v>0</v>
      </c>
      <c r="P864">
        <f>VLOOKUP("M"&amp;TEXT(G864,"0"),Punten!$A$1:$E$37,5,FALSE)</f>
        <v>0</v>
      </c>
      <c r="Q864">
        <f>VLOOKUP("M"&amp;TEXT(H864,"0"),Punten!$A$1:$E$37,5,FALSE)</f>
        <v>0</v>
      </c>
      <c r="R864">
        <f>VLOOKUP("M"&amp;TEXT(I864,"0"),Punten!$A$1:$E$37,5,FALSE)</f>
        <v>0</v>
      </c>
      <c r="S864">
        <f>VLOOKUP("K"&amp;TEXT(M864,"0"),Punten!$A$1:$E$37,5,FALSE)</f>
        <v>0</v>
      </c>
      <c r="T864">
        <f>VLOOKUP("H"&amp;TEXT(L864,"0"),Punten!$A$1:$E$37,5,FALSE)</f>
        <v>0</v>
      </c>
      <c r="U864">
        <f>VLOOKUP("F"&amp;TEXT(M864,"0"),Punten!$A$2:$E$158,5,FALSE)</f>
        <v>0</v>
      </c>
      <c r="V864">
        <f>SUM(P864:U864)</f>
        <v>0</v>
      </c>
      <c r="W864" t="str">
        <f>N864&amp;A864</f>
        <v/>
      </c>
      <c r="X864">
        <f>IF(F863&lt;&gt;F864,1,X863+1)</f>
        <v>262</v>
      </c>
      <c r="Y864" t="e">
        <f>VLOOKUP(A864,Klasses!$A$2:$B$100,2,FALSE)</f>
        <v>#N/A</v>
      </c>
      <c r="Z864" t="s">
        <v>198</v>
      </c>
      <c r="AA864">
        <f>F864</f>
        <v>0</v>
      </c>
      <c r="AB864">
        <f>D864</f>
        <v>0</v>
      </c>
    </row>
    <row r="865" spans="15:28" x14ac:dyDescent="0.25">
      <c r="O865">
        <f>COUNTIF($W$2:$W$5,W865)</f>
        <v>0</v>
      </c>
      <c r="P865">
        <f>VLOOKUP("M"&amp;TEXT(G865,"0"),Punten!$A$1:$E$37,5,FALSE)</f>
        <v>0</v>
      </c>
      <c r="Q865">
        <f>VLOOKUP("M"&amp;TEXT(H865,"0"),Punten!$A$1:$E$37,5,FALSE)</f>
        <v>0</v>
      </c>
      <c r="R865">
        <f>VLOOKUP("M"&amp;TEXT(I865,"0"),Punten!$A$1:$E$37,5,FALSE)</f>
        <v>0</v>
      </c>
      <c r="S865">
        <f>VLOOKUP("K"&amp;TEXT(M865,"0"),Punten!$A$1:$E$37,5,FALSE)</f>
        <v>0</v>
      </c>
      <c r="T865">
        <f>VLOOKUP("H"&amp;TEXT(L865,"0"),Punten!$A$1:$E$37,5,FALSE)</f>
        <v>0</v>
      </c>
      <c r="U865">
        <f>VLOOKUP("F"&amp;TEXT(M865,"0"),Punten!$A$2:$E$158,5,FALSE)</f>
        <v>0</v>
      </c>
      <c r="V865">
        <f>SUM(P865:U865)</f>
        <v>0</v>
      </c>
      <c r="W865" t="str">
        <f>N865&amp;A865</f>
        <v/>
      </c>
      <c r="X865">
        <f>IF(F864&lt;&gt;F865,1,X864+1)</f>
        <v>263</v>
      </c>
      <c r="Y865" t="e">
        <f>VLOOKUP(A865,Klasses!$A$2:$B$100,2,FALSE)</f>
        <v>#N/A</v>
      </c>
      <c r="Z865" t="s">
        <v>198</v>
      </c>
      <c r="AA865">
        <f>F865</f>
        <v>0</v>
      </c>
      <c r="AB865">
        <f>D865</f>
        <v>0</v>
      </c>
    </row>
    <row r="866" spans="15:28" x14ac:dyDescent="0.25">
      <c r="O866">
        <f>COUNTIF($W$2:$W$5,W866)</f>
        <v>0</v>
      </c>
      <c r="P866">
        <f>VLOOKUP("M"&amp;TEXT(G866,"0"),Punten!$A$1:$E$37,5,FALSE)</f>
        <v>0</v>
      </c>
      <c r="Q866">
        <f>VLOOKUP("M"&amp;TEXT(H866,"0"),Punten!$A$1:$E$37,5,FALSE)</f>
        <v>0</v>
      </c>
      <c r="R866">
        <f>VLOOKUP("M"&amp;TEXT(I866,"0"),Punten!$A$1:$E$37,5,FALSE)</f>
        <v>0</v>
      </c>
      <c r="S866">
        <f>VLOOKUP("K"&amp;TEXT(M866,"0"),Punten!$A$1:$E$37,5,FALSE)</f>
        <v>0</v>
      </c>
      <c r="T866">
        <f>VLOOKUP("H"&amp;TEXT(L866,"0"),Punten!$A$1:$E$37,5,FALSE)</f>
        <v>0</v>
      </c>
      <c r="U866">
        <f>VLOOKUP("F"&amp;TEXT(M866,"0"),Punten!$A$2:$E$158,5,FALSE)</f>
        <v>0</v>
      </c>
      <c r="V866">
        <f>SUM(P866:U866)</f>
        <v>0</v>
      </c>
      <c r="W866" t="str">
        <f>N866&amp;A866</f>
        <v/>
      </c>
      <c r="X866">
        <f>IF(F865&lt;&gt;F866,1,X865+1)</f>
        <v>264</v>
      </c>
      <c r="Y866" t="e">
        <f>VLOOKUP(A866,Klasses!$A$2:$B$100,2,FALSE)</f>
        <v>#N/A</v>
      </c>
      <c r="Z866" t="s">
        <v>198</v>
      </c>
      <c r="AA866">
        <f>F866</f>
        <v>0</v>
      </c>
      <c r="AB866">
        <f>D866</f>
        <v>0</v>
      </c>
    </row>
    <row r="867" spans="15:28" x14ac:dyDescent="0.25">
      <c r="O867">
        <f>COUNTIF($W$2:$W$5,W867)</f>
        <v>0</v>
      </c>
      <c r="P867">
        <f>VLOOKUP("M"&amp;TEXT(G867,"0"),Punten!$A$1:$E$37,5,FALSE)</f>
        <v>0</v>
      </c>
      <c r="Q867">
        <f>VLOOKUP("M"&amp;TEXT(H867,"0"),Punten!$A$1:$E$37,5,FALSE)</f>
        <v>0</v>
      </c>
      <c r="R867">
        <f>VLOOKUP("M"&amp;TEXT(I867,"0"),Punten!$A$1:$E$37,5,FALSE)</f>
        <v>0</v>
      </c>
      <c r="S867">
        <f>VLOOKUP("K"&amp;TEXT(M867,"0"),Punten!$A$1:$E$37,5,FALSE)</f>
        <v>0</v>
      </c>
      <c r="T867">
        <f>VLOOKUP("H"&amp;TEXT(L867,"0"),Punten!$A$1:$E$37,5,FALSE)</f>
        <v>0</v>
      </c>
      <c r="U867">
        <f>VLOOKUP("F"&amp;TEXT(M867,"0"),Punten!$A$2:$E$158,5,FALSE)</f>
        <v>0</v>
      </c>
      <c r="V867">
        <f>SUM(P867:U867)</f>
        <v>0</v>
      </c>
      <c r="W867" t="str">
        <f>N867&amp;A867</f>
        <v/>
      </c>
      <c r="X867">
        <f>IF(F866&lt;&gt;F867,1,X866+1)</f>
        <v>265</v>
      </c>
      <c r="Y867" t="e">
        <f>VLOOKUP(A867,Klasses!$A$2:$B$100,2,FALSE)</f>
        <v>#N/A</v>
      </c>
      <c r="Z867" t="s">
        <v>198</v>
      </c>
      <c r="AA867">
        <f>F867</f>
        <v>0</v>
      </c>
      <c r="AB867">
        <f>D867</f>
        <v>0</v>
      </c>
    </row>
    <row r="868" spans="15:28" x14ac:dyDescent="0.25">
      <c r="O868">
        <f>COUNTIF($W$2:$W$5,W868)</f>
        <v>0</v>
      </c>
      <c r="P868">
        <f>VLOOKUP("M"&amp;TEXT(G868,"0"),Punten!$A$1:$E$37,5,FALSE)</f>
        <v>0</v>
      </c>
      <c r="Q868">
        <f>VLOOKUP("M"&amp;TEXT(H868,"0"),Punten!$A$1:$E$37,5,FALSE)</f>
        <v>0</v>
      </c>
      <c r="R868">
        <f>VLOOKUP("M"&amp;TEXT(I868,"0"),Punten!$A$1:$E$37,5,FALSE)</f>
        <v>0</v>
      </c>
      <c r="S868">
        <f>VLOOKUP("K"&amp;TEXT(M868,"0"),Punten!$A$1:$E$37,5,FALSE)</f>
        <v>0</v>
      </c>
      <c r="T868">
        <f>VLOOKUP("H"&amp;TEXT(L868,"0"),Punten!$A$1:$E$37,5,FALSE)</f>
        <v>0</v>
      </c>
      <c r="U868">
        <f>VLOOKUP("F"&amp;TEXT(M868,"0"),Punten!$A$2:$E$158,5,FALSE)</f>
        <v>0</v>
      </c>
      <c r="V868">
        <f>SUM(P868:U868)</f>
        <v>0</v>
      </c>
      <c r="W868" t="str">
        <f>N868&amp;A868</f>
        <v/>
      </c>
      <c r="X868">
        <f>IF(F867&lt;&gt;F868,1,X867+1)</f>
        <v>266</v>
      </c>
      <c r="Y868" t="e">
        <f>VLOOKUP(A868,Klasses!$A$2:$B$100,2,FALSE)</f>
        <v>#N/A</v>
      </c>
      <c r="Z868" t="s">
        <v>198</v>
      </c>
      <c r="AA868">
        <f>F868</f>
        <v>0</v>
      </c>
      <c r="AB868">
        <f>D868</f>
        <v>0</v>
      </c>
    </row>
    <row r="869" spans="15:28" x14ac:dyDescent="0.25">
      <c r="O869">
        <f>COUNTIF($W$2:$W$5,W869)</f>
        <v>0</v>
      </c>
      <c r="P869">
        <f>VLOOKUP("M"&amp;TEXT(G869,"0"),Punten!$A$1:$E$37,5,FALSE)</f>
        <v>0</v>
      </c>
      <c r="Q869">
        <f>VLOOKUP("M"&amp;TEXT(H869,"0"),Punten!$A$1:$E$37,5,FALSE)</f>
        <v>0</v>
      </c>
      <c r="R869">
        <f>VLOOKUP("M"&amp;TEXT(I869,"0"),Punten!$A$1:$E$37,5,FALSE)</f>
        <v>0</v>
      </c>
      <c r="S869">
        <f>VLOOKUP("K"&amp;TEXT(M869,"0"),Punten!$A$1:$E$37,5,FALSE)</f>
        <v>0</v>
      </c>
      <c r="T869">
        <f>VLOOKUP("H"&amp;TEXT(L869,"0"),Punten!$A$1:$E$37,5,FALSE)</f>
        <v>0</v>
      </c>
      <c r="U869">
        <f>VLOOKUP("F"&amp;TEXT(M869,"0"),Punten!$A$2:$E$158,5,FALSE)</f>
        <v>0</v>
      </c>
      <c r="V869">
        <f>SUM(P869:U869)</f>
        <v>0</v>
      </c>
      <c r="W869" t="str">
        <f>N869&amp;A869</f>
        <v/>
      </c>
      <c r="X869">
        <f>IF(F868&lt;&gt;F869,1,X868+1)</f>
        <v>267</v>
      </c>
      <c r="Y869" t="e">
        <f>VLOOKUP(A869,Klasses!$A$2:$B$100,2,FALSE)</f>
        <v>#N/A</v>
      </c>
      <c r="Z869" t="s">
        <v>198</v>
      </c>
      <c r="AA869">
        <f>F869</f>
        <v>0</v>
      </c>
      <c r="AB869">
        <f>D869</f>
        <v>0</v>
      </c>
    </row>
    <row r="870" spans="15:28" x14ac:dyDescent="0.25">
      <c r="O870">
        <f>COUNTIF($W$2:$W$5,W870)</f>
        <v>0</v>
      </c>
      <c r="P870">
        <f>VLOOKUP("M"&amp;TEXT(G870,"0"),Punten!$A$1:$E$37,5,FALSE)</f>
        <v>0</v>
      </c>
      <c r="Q870">
        <f>VLOOKUP("M"&amp;TEXT(H870,"0"),Punten!$A$1:$E$37,5,FALSE)</f>
        <v>0</v>
      </c>
      <c r="R870">
        <f>VLOOKUP("M"&amp;TEXT(I870,"0"),Punten!$A$1:$E$37,5,FALSE)</f>
        <v>0</v>
      </c>
      <c r="S870">
        <f>VLOOKUP("K"&amp;TEXT(M870,"0"),Punten!$A$1:$E$37,5,FALSE)</f>
        <v>0</v>
      </c>
      <c r="T870">
        <f>VLOOKUP("H"&amp;TEXT(L870,"0"),Punten!$A$1:$E$37,5,FALSE)</f>
        <v>0</v>
      </c>
      <c r="U870">
        <f>VLOOKUP("F"&amp;TEXT(M870,"0"),Punten!$A$2:$E$158,5,FALSE)</f>
        <v>0</v>
      </c>
      <c r="V870">
        <f>SUM(P870:U870)</f>
        <v>0</v>
      </c>
      <c r="W870" t="str">
        <f>N870&amp;A870</f>
        <v/>
      </c>
      <c r="X870">
        <f>IF(F869&lt;&gt;F870,1,X869+1)</f>
        <v>268</v>
      </c>
      <c r="Y870" t="e">
        <f>VLOOKUP(A870,Klasses!$A$2:$B$100,2,FALSE)</f>
        <v>#N/A</v>
      </c>
      <c r="Z870" t="s">
        <v>198</v>
      </c>
      <c r="AA870">
        <f>F870</f>
        <v>0</v>
      </c>
      <c r="AB870">
        <f>D870</f>
        <v>0</v>
      </c>
    </row>
    <row r="871" spans="15:28" x14ac:dyDescent="0.25">
      <c r="O871">
        <f>COUNTIF($W$2:$W$5,W871)</f>
        <v>0</v>
      </c>
      <c r="P871">
        <f>VLOOKUP("M"&amp;TEXT(G871,"0"),Punten!$A$1:$E$37,5,FALSE)</f>
        <v>0</v>
      </c>
      <c r="Q871">
        <f>VLOOKUP("M"&amp;TEXT(H871,"0"),Punten!$A$1:$E$37,5,FALSE)</f>
        <v>0</v>
      </c>
      <c r="R871">
        <f>VLOOKUP("M"&amp;TEXT(I871,"0"),Punten!$A$1:$E$37,5,FALSE)</f>
        <v>0</v>
      </c>
      <c r="S871">
        <f>VLOOKUP("K"&amp;TEXT(M871,"0"),Punten!$A$1:$E$37,5,FALSE)</f>
        <v>0</v>
      </c>
      <c r="T871">
        <f>VLOOKUP("H"&amp;TEXT(L871,"0"),Punten!$A$1:$E$37,5,FALSE)</f>
        <v>0</v>
      </c>
      <c r="U871">
        <f>VLOOKUP("F"&amp;TEXT(M871,"0"),Punten!$A$2:$E$158,5,FALSE)</f>
        <v>0</v>
      </c>
      <c r="V871">
        <f>SUM(P871:U871)</f>
        <v>0</v>
      </c>
      <c r="W871" t="str">
        <f>N871&amp;A871</f>
        <v/>
      </c>
      <c r="X871">
        <f>IF(F870&lt;&gt;F871,1,X870+1)</f>
        <v>269</v>
      </c>
      <c r="Y871" t="e">
        <f>VLOOKUP(A871,Klasses!$A$2:$B$100,2,FALSE)</f>
        <v>#N/A</v>
      </c>
      <c r="Z871" t="s">
        <v>198</v>
      </c>
      <c r="AA871">
        <f>F871</f>
        <v>0</v>
      </c>
      <c r="AB871">
        <f>D871</f>
        <v>0</v>
      </c>
    </row>
    <row r="872" spans="15:28" x14ac:dyDescent="0.25">
      <c r="O872">
        <f>COUNTIF($W$2:$W$5,W872)</f>
        <v>0</v>
      </c>
      <c r="P872">
        <f>VLOOKUP("M"&amp;TEXT(G872,"0"),Punten!$A$1:$E$37,5,FALSE)</f>
        <v>0</v>
      </c>
      <c r="Q872">
        <f>VLOOKUP("M"&amp;TEXT(H872,"0"),Punten!$A$1:$E$37,5,FALSE)</f>
        <v>0</v>
      </c>
      <c r="R872">
        <f>VLOOKUP("M"&amp;TEXT(I872,"0"),Punten!$A$1:$E$37,5,FALSE)</f>
        <v>0</v>
      </c>
      <c r="S872">
        <f>VLOOKUP("K"&amp;TEXT(M872,"0"),Punten!$A$1:$E$37,5,FALSE)</f>
        <v>0</v>
      </c>
      <c r="T872">
        <f>VLOOKUP("H"&amp;TEXT(L872,"0"),Punten!$A$1:$E$37,5,FALSE)</f>
        <v>0</v>
      </c>
      <c r="U872">
        <f>VLOOKUP("F"&amp;TEXT(M872,"0"),Punten!$A$2:$E$158,5,FALSE)</f>
        <v>0</v>
      </c>
      <c r="V872">
        <f>SUM(P872:U872)</f>
        <v>0</v>
      </c>
      <c r="W872" t="str">
        <f>N872&amp;A872</f>
        <v/>
      </c>
      <c r="X872">
        <f>IF(F871&lt;&gt;F872,1,X871+1)</f>
        <v>270</v>
      </c>
      <c r="Y872" t="e">
        <f>VLOOKUP(A872,Klasses!$A$2:$B$100,2,FALSE)</f>
        <v>#N/A</v>
      </c>
      <c r="Z872" t="s">
        <v>198</v>
      </c>
      <c r="AA872">
        <f>F872</f>
        <v>0</v>
      </c>
      <c r="AB872">
        <f>D872</f>
        <v>0</v>
      </c>
    </row>
    <row r="873" spans="15:28" x14ac:dyDescent="0.25">
      <c r="O873">
        <f>COUNTIF($W$2:$W$5,W873)</f>
        <v>0</v>
      </c>
      <c r="P873">
        <f>VLOOKUP("M"&amp;TEXT(G873,"0"),Punten!$A$1:$E$37,5,FALSE)</f>
        <v>0</v>
      </c>
      <c r="Q873">
        <f>VLOOKUP("M"&amp;TEXT(H873,"0"),Punten!$A$1:$E$37,5,FALSE)</f>
        <v>0</v>
      </c>
      <c r="R873">
        <f>VLOOKUP("M"&amp;TEXT(I873,"0"),Punten!$A$1:$E$37,5,FALSE)</f>
        <v>0</v>
      </c>
      <c r="S873">
        <f>VLOOKUP("K"&amp;TEXT(M873,"0"),Punten!$A$1:$E$37,5,FALSE)</f>
        <v>0</v>
      </c>
      <c r="T873">
        <f>VLOOKUP("H"&amp;TEXT(L873,"0"),Punten!$A$1:$E$37,5,FALSE)</f>
        <v>0</v>
      </c>
      <c r="U873">
        <f>VLOOKUP("F"&amp;TEXT(M873,"0"),Punten!$A$2:$E$158,5,FALSE)</f>
        <v>0</v>
      </c>
      <c r="V873">
        <f>SUM(P873:U873)</f>
        <v>0</v>
      </c>
      <c r="W873" t="str">
        <f>N873&amp;A873</f>
        <v/>
      </c>
      <c r="X873">
        <f>IF(F872&lt;&gt;F873,1,X872+1)</f>
        <v>271</v>
      </c>
      <c r="Y873" t="e">
        <f>VLOOKUP(A873,Klasses!$A$2:$B$100,2,FALSE)</f>
        <v>#N/A</v>
      </c>
      <c r="Z873" t="s">
        <v>198</v>
      </c>
      <c r="AA873">
        <f>F873</f>
        <v>0</v>
      </c>
      <c r="AB873">
        <f>D873</f>
        <v>0</v>
      </c>
    </row>
    <row r="874" spans="15:28" x14ac:dyDescent="0.25">
      <c r="O874">
        <f>COUNTIF($W$2:$W$5,W874)</f>
        <v>0</v>
      </c>
      <c r="P874">
        <f>VLOOKUP("M"&amp;TEXT(G874,"0"),Punten!$A$1:$E$37,5,FALSE)</f>
        <v>0</v>
      </c>
      <c r="Q874">
        <f>VLOOKUP("M"&amp;TEXT(H874,"0"),Punten!$A$1:$E$37,5,FALSE)</f>
        <v>0</v>
      </c>
      <c r="R874">
        <f>VLOOKUP("M"&amp;TEXT(I874,"0"),Punten!$A$1:$E$37,5,FALSE)</f>
        <v>0</v>
      </c>
      <c r="S874">
        <f>VLOOKUP("K"&amp;TEXT(M874,"0"),Punten!$A$1:$E$37,5,FALSE)</f>
        <v>0</v>
      </c>
      <c r="T874">
        <f>VLOOKUP("H"&amp;TEXT(L874,"0"),Punten!$A$1:$E$37,5,FALSE)</f>
        <v>0</v>
      </c>
      <c r="U874">
        <f>VLOOKUP("F"&amp;TEXT(M874,"0"),Punten!$A$2:$E$158,5,FALSE)</f>
        <v>0</v>
      </c>
      <c r="V874">
        <f>SUM(P874:U874)</f>
        <v>0</v>
      </c>
      <c r="W874" t="str">
        <f>N874&amp;A874</f>
        <v/>
      </c>
      <c r="X874">
        <f>IF(F873&lt;&gt;F874,1,X873+1)</f>
        <v>272</v>
      </c>
      <c r="Y874" t="e">
        <f>VLOOKUP(A874,Klasses!$A$2:$B$100,2,FALSE)</f>
        <v>#N/A</v>
      </c>
      <c r="Z874" t="s">
        <v>198</v>
      </c>
      <c r="AA874">
        <f>F874</f>
        <v>0</v>
      </c>
      <c r="AB874">
        <f>D874</f>
        <v>0</v>
      </c>
    </row>
    <row r="875" spans="15:28" x14ac:dyDescent="0.25">
      <c r="O875">
        <f>COUNTIF($W$2:$W$5,W875)</f>
        <v>0</v>
      </c>
      <c r="P875">
        <f>VLOOKUP("M"&amp;TEXT(G875,"0"),Punten!$A$1:$E$37,5,FALSE)</f>
        <v>0</v>
      </c>
      <c r="Q875">
        <f>VLOOKUP("M"&amp;TEXT(H875,"0"),Punten!$A$1:$E$37,5,FALSE)</f>
        <v>0</v>
      </c>
      <c r="R875">
        <f>VLOOKUP("M"&amp;TEXT(I875,"0"),Punten!$A$1:$E$37,5,FALSE)</f>
        <v>0</v>
      </c>
      <c r="S875">
        <f>VLOOKUP("K"&amp;TEXT(M875,"0"),Punten!$A$1:$E$37,5,FALSE)</f>
        <v>0</v>
      </c>
      <c r="T875">
        <f>VLOOKUP("H"&amp;TEXT(L875,"0"),Punten!$A$1:$E$37,5,FALSE)</f>
        <v>0</v>
      </c>
      <c r="U875">
        <f>VLOOKUP("F"&amp;TEXT(M875,"0"),Punten!$A$2:$E$158,5,FALSE)</f>
        <v>0</v>
      </c>
      <c r="V875">
        <f>SUM(P875:U875)</f>
        <v>0</v>
      </c>
      <c r="W875" t="str">
        <f>N875&amp;A875</f>
        <v/>
      </c>
      <c r="X875">
        <f>IF(F874&lt;&gt;F875,1,X874+1)</f>
        <v>273</v>
      </c>
      <c r="Y875" t="e">
        <f>VLOOKUP(A875,Klasses!$A$2:$B$100,2,FALSE)</f>
        <v>#N/A</v>
      </c>
      <c r="Z875" t="s">
        <v>198</v>
      </c>
      <c r="AA875">
        <f>F875</f>
        <v>0</v>
      </c>
      <c r="AB875">
        <f>D875</f>
        <v>0</v>
      </c>
    </row>
    <row r="876" spans="15:28" x14ac:dyDescent="0.25">
      <c r="O876">
        <f>COUNTIF($W$2:$W$5,W876)</f>
        <v>0</v>
      </c>
      <c r="P876">
        <f>VLOOKUP("M"&amp;TEXT(G876,"0"),Punten!$A$1:$E$37,5,FALSE)</f>
        <v>0</v>
      </c>
      <c r="Q876">
        <f>VLOOKUP("M"&amp;TEXT(H876,"0"),Punten!$A$1:$E$37,5,FALSE)</f>
        <v>0</v>
      </c>
      <c r="R876">
        <f>VLOOKUP("M"&amp;TEXT(I876,"0"),Punten!$A$1:$E$37,5,FALSE)</f>
        <v>0</v>
      </c>
      <c r="S876">
        <f>VLOOKUP("K"&amp;TEXT(M876,"0"),Punten!$A$1:$E$37,5,FALSE)</f>
        <v>0</v>
      </c>
      <c r="T876">
        <f>VLOOKUP("H"&amp;TEXT(L876,"0"),Punten!$A$1:$E$37,5,FALSE)</f>
        <v>0</v>
      </c>
      <c r="U876">
        <f>VLOOKUP("F"&amp;TEXT(M876,"0"),Punten!$A$2:$E$158,5,FALSE)</f>
        <v>0</v>
      </c>
      <c r="V876">
        <f>SUM(P876:U876)</f>
        <v>0</v>
      </c>
      <c r="W876" t="str">
        <f>N876&amp;A876</f>
        <v/>
      </c>
      <c r="X876">
        <f>IF(F875&lt;&gt;F876,1,X875+1)</f>
        <v>274</v>
      </c>
      <c r="Y876" t="e">
        <f>VLOOKUP(A876,Klasses!$A$2:$B$100,2,FALSE)</f>
        <v>#N/A</v>
      </c>
      <c r="Z876" t="s">
        <v>198</v>
      </c>
      <c r="AA876">
        <f>F876</f>
        <v>0</v>
      </c>
      <c r="AB876">
        <f>D876</f>
        <v>0</v>
      </c>
    </row>
    <row r="877" spans="15:28" x14ac:dyDescent="0.25">
      <c r="O877">
        <f>COUNTIF($W$2:$W$5,W877)</f>
        <v>0</v>
      </c>
      <c r="P877">
        <f>VLOOKUP("M"&amp;TEXT(G877,"0"),Punten!$A$1:$E$37,5,FALSE)</f>
        <v>0</v>
      </c>
      <c r="Q877">
        <f>VLOOKUP("M"&amp;TEXT(H877,"0"),Punten!$A$1:$E$37,5,FALSE)</f>
        <v>0</v>
      </c>
      <c r="R877">
        <f>VLOOKUP("M"&amp;TEXT(I877,"0"),Punten!$A$1:$E$37,5,FALSE)</f>
        <v>0</v>
      </c>
      <c r="S877">
        <f>VLOOKUP("K"&amp;TEXT(M877,"0"),Punten!$A$1:$E$37,5,FALSE)</f>
        <v>0</v>
      </c>
      <c r="T877">
        <f>VLOOKUP("H"&amp;TEXT(L877,"0"),Punten!$A$1:$E$37,5,FALSE)</f>
        <v>0</v>
      </c>
      <c r="U877">
        <f>VLOOKUP("F"&amp;TEXT(M877,"0"),Punten!$A$2:$E$158,5,FALSE)</f>
        <v>0</v>
      </c>
      <c r="V877">
        <f>SUM(P877:U877)</f>
        <v>0</v>
      </c>
      <c r="W877" t="str">
        <f>N877&amp;A877</f>
        <v/>
      </c>
      <c r="X877">
        <f>IF(F876&lt;&gt;F877,1,X876+1)</f>
        <v>275</v>
      </c>
      <c r="Y877" t="e">
        <f>VLOOKUP(A877,Klasses!$A$2:$B$100,2,FALSE)</f>
        <v>#N/A</v>
      </c>
      <c r="Z877" t="s">
        <v>198</v>
      </c>
      <c r="AA877">
        <f>F877</f>
        <v>0</v>
      </c>
      <c r="AB877">
        <f>D877</f>
        <v>0</v>
      </c>
    </row>
    <row r="878" spans="15:28" x14ac:dyDescent="0.25">
      <c r="O878">
        <f>COUNTIF($W$2:$W$5,W878)</f>
        <v>0</v>
      </c>
      <c r="P878">
        <f>VLOOKUP("M"&amp;TEXT(G878,"0"),Punten!$A$1:$E$37,5,FALSE)</f>
        <v>0</v>
      </c>
      <c r="Q878">
        <f>VLOOKUP("M"&amp;TEXT(H878,"0"),Punten!$A$1:$E$37,5,FALSE)</f>
        <v>0</v>
      </c>
      <c r="R878">
        <f>VLOOKUP("M"&amp;TEXT(I878,"0"),Punten!$A$1:$E$37,5,FALSE)</f>
        <v>0</v>
      </c>
      <c r="S878">
        <f>VLOOKUP("K"&amp;TEXT(M878,"0"),Punten!$A$1:$E$37,5,FALSE)</f>
        <v>0</v>
      </c>
      <c r="T878">
        <f>VLOOKUP("H"&amp;TEXT(L878,"0"),Punten!$A$1:$E$37,5,FALSE)</f>
        <v>0</v>
      </c>
      <c r="U878">
        <f>VLOOKUP("F"&amp;TEXT(M878,"0"),Punten!$A$2:$E$158,5,FALSE)</f>
        <v>0</v>
      </c>
      <c r="V878">
        <f>SUM(P878:U878)</f>
        <v>0</v>
      </c>
      <c r="W878" t="str">
        <f>N878&amp;A878</f>
        <v/>
      </c>
      <c r="X878">
        <f>IF(F877&lt;&gt;F878,1,X877+1)</f>
        <v>276</v>
      </c>
      <c r="Y878" t="e">
        <f>VLOOKUP(A878,Klasses!$A$2:$B$100,2,FALSE)</f>
        <v>#N/A</v>
      </c>
      <c r="Z878" t="s">
        <v>198</v>
      </c>
      <c r="AA878">
        <f>F878</f>
        <v>0</v>
      </c>
      <c r="AB878">
        <f>D878</f>
        <v>0</v>
      </c>
    </row>
    <row r="879" spans="15:28" x14ac:dyDescent="0.25">
      <c r="O879">
        <f>COUNTIF($W$2:$W$5,W879)</f>
        <v>0</v>
      </c>
      <c r="P879">
        <f>VLOOKUP("M"&amp;TEXT(G879,"0"),Punten!$A$1:$E$37,5,FALSE)</f>
        <v>0</v>
      </c>
      <c r="Q879">
        <f>VLOOKUP("M"&amp;TEXT(H879,"0"),Punten!$A$1:$E$37,5,FALSE)</f>
        <v>0</v>
      </c>
      <c r="R879">
        <f>VLOOKUP("M"&amp;TEXT(I879,"0"),Punten!$A$1:$E$37,5,FALSE)</f>
        <v>0</v>
      </c>
      <c r="S879">
        <f>VLOOKUP("K"&amp;TEXT(M879,"0"),Punten!$A$1:$E$37,5,FALSE)</f>
        <v>0</v>
      </c>
      <c r="T879">
        <f>VLOOKUP("H"&amp;TEXT(L879,"0"),Punten!$A$1:$E$37,5,FALSE)</f>
        <v>0</v>
      </c>
      <c r="U879">
        <f>VLOOKUP("F"&amp;TEXT(M879,"0"),Punten!$A$2:$E$158,5,FALSE)</f>
        <v>0</v>
      </c>
      <c r="V879">
        <f>SUM(P879:U879)</f>
        <v>0</v>
      </c>
      <c r="W879" t="str">
        <f>N879&amp;A879</f>
        <v/>
      </c>
      <c r="X879">
        <f>IF(F878&lt;&gt;F879,1,X878+1)</f>
        <v>277</v>
      </c>
      <c r="Y879" t="e">
        <f>VLOOKUP(A879,Klasses!$A$2:$B$100,2,FALSE)</f>
        <v>#N/A</v>
      </c>
      <c r="Z879" t="s">
        <v>198</v>
      </c>
      <c r="AA879">
        <f>F879</f>
        <v>0</v>
      </c>
      <c r="AB879">
        <f>D879</f>
        <v>0</v>
      </c>
    </row>
    <row r="880" spans="15:28" x14ac:dyDescent="0.25">
      <c r="O880">
        <f>COUNTIF($W$2:$W$5,W880)</f>
        <v>0</v>
      </c>
      <c r="P880">
        <f>VLOOKUP("M"&amp;TEXT(G880,"0"),Punten!$A$1:$E$37,5,FALSE)</f>
        <v>0</v>
      </c>
      <c r="Q880">
        <f>VLOOKUP("M"&amp;TEXT(H880,"0"),Punten!$A$1:$E$37,5,FALSE)</f>
        <v>0</v>
      </c>
      <c r="R880">
        <f>VLOOKUP("M"&amp;TEXT(I880,"0"),Punten!$A$1:$E$37,5,FALSE)</f>
        <v>0</v>
      </c>
      <c r="S880">
        <f>VLOOKUP("K"&amp;TEXT(M880,"0"),Punten!$A$1:$E$37,5,FALSE)</f>
        <v>0</v>
      </c>
      <c r="T880">
        <f>VLOOKUP("H"&amp;TEXT(L880,"0"),Punten!$A$1:$E$37,5,FALSE)</f>
        <v>0</v>
      </c>
      <c r="U880">
        <f>VLOOKUP("F"&amp;TEXT(M880,"0"),Punten!$A$2:$E$158,5,FALSE)</f>
        <v>0</v>
      </c>
      <c r="V880">
        <f>SUM(P880:U880)</f>
        <v>0</v>
      </c>
      <c r="W880" t="str">
        <f>N880&amp;A880</f>
        <v/>
      </c>
      <c r="X880">
        <f>IF(F879&lt;&gt;F880,1,X879+1)</f>
        <v>278</v>
      </c>
      <c r="Y880" t="e">
        <f>VLOOKUP(A880,Klasses!$A$2:$B$100,2,FALSE)</f>
        <v>#N/A</v>
      </c>
      <c r="Z880" t="s">
        <v>198</v>
      </c>
      <c r="AA880">
        <f>F880</f>
        <v>0</v>
      </c>
      <c r="AB880">
        <f>D880</f>
        <v>0</v>
      </c>
    </row>
    <row r="881" spans="15:28" x14ac:dyDescent="0.25">
      <c r="O881">
        <f>COUNTIF($W$2:$W$5,W881)</f>
        <v>0</v>
      </c>
      <c r="P881">
        <f>VLOOKUP("M"&amp;TEXT(G881,"0"),Punten!$A$1:$E$37,5,FALSE)</f>
        <v>0</v>
      </c>
      <c r="Q881">
        <f>VLOOKUP("M"&amp;TEXT(H881,"0"),Punten!$A$1:$E$37,5,FALSE)</f>
        <v>0</v>
      </c>
      <c r="R881">
        <f>VLOOKUP("M"&amp;TEXT(I881,"0"),Punten!$A$1:$E$37,5,FALSE)</f>
        <v>0</v>
      </c>
      <c r="S881">
        <f>VLOOKUP("K"&amp;TEXT(M881,"0"),Punten!$A$1:$E$37,5,FALSE)</f>
        <v>0</v>
      </c>
      <c r="T881">
        <f>VLOOKUP("H"&amp;TEXT(L881,"0"),Punten!$A$1:$E$37,5,FALSE)</f>
        <v>0</v>
      </c>
      <c r="U881">
        <f>VLOOKUP("F"&amp;TEXT(M881,"0"),Punten!$A$2:$E$158,5,FALSE)</f>
        <v>0</v>
      </c>
      <c r="V881">
        <f>SUM(P881:U881)</f>
        <v>0</v>
      </c>
      <c r="W881" t="str">
        <f>N881&amp;A881</f>
        <v/>
      </c>
      <c r="X881">
        <f>IF(F880&lt;&gt;F881,1,X880+1)</f>
        <v>279</v>
      </c>
      <c r="Y881" t="e">
        <f>VLOOKUP(A881,Klasses!$A$2:$B$100,2,FALSE)</f>
        <v>#N/A</v>
      </c>
      <c r="Z881" t="s">
        <v>198</v>
      </c>
      <c r="AA881">
        <f>F881</f>
        <v>0</v>
      </c>
      <c r="AB881">
        <f>D881</f>
        <v>0</v>
      </c>
    </row>
    <row r="882" spans="15:28" x14ac:dyDescent="0.25">
      <c r="O882">
        <f>COUNTIF($W$2:$W$5,W882)</f>
        <v>0</v>
      </c>
      <c r="P882">
        <f>VLOOKUP("M"&amp;TEXT(G882,"0"),Punten!$A$1:$E$37,5,FALSE)</f>
        <v>0</v>
      </c>
      <c r="Q882">
        <f>VLOOKUP("M"&amp;TEXT(H882,"0"),Punten!$A$1:$E$37,5,FALSE)</f>
        <v>0</v>
      </c>
      <c r="R882">
        <f>VLOOKUP("M"&amp;TEXT(I882,"0"),Punten!$A$1:$E$37,5,FALSE)</f>
        <v>0</v>
      </c>
      <c r="S882">
        <f>VLOOKUP("K"&amp;TEXT(M882,"0"),Punten!$A$1:$E$37,5,FALSE)</f>
        <v>0</v>
      </c>
      <c r="T882">
        <f>VLOOKUP("H"&amp;TEXT(L882,"0"),Punten!$A$1:$E$37,5,FALSE)</f>
        <v>0</v>
      </c>
      <c r="U882">
        <f>VLOOKUP("F"&amp;TEXT(M882,"0"),Punten!$A$2:$E$158,5,FALSE)</f>
        <v>0</v>
      </c>
      <c r="V882">
        <f>SUM(P882:U882)</f>
        <v>0</v>
      </c>
      <c r="W882" t="str">
        <f>N882&amp;A882</f>
        <v/>
      </c>
      <c r="X882">
        <f>IF(F881&lt;&gt;F882,1,X881+1)</f>
        <v>280</v>
      </c>
      <c r="Y882" t="e">
        <f>VLOOKUP(A882,Klasses!$A$2:$B$100,2,FALSE)</f>
        <v>#N/A</v>
      </c>
      <c r="Z882" t="s">
        <v>198</v>
      </c>
      <c r="AA882">
        <f>F882</f>
        <v>0</v>
      </c>
      <c r="AB882">
        <f>D882</f>
        <v>0</v>
      </c>
    </row>
    <row r="883" spans="15:28" x14ac:dyDescent="0.25">
      <c r="O883">
        <f>COUNTIF($W$2:$W$5,W883)</f>
        <v>0</v>
      </c>
      <c r="P883">
        <f>VLOOKUP("M"&amp;TEXT(G883,"0"),Punten!$A$1:$E$37,5,FALSE)</f>
        <v>0</v>
      </c>
      <c r="Q883">
        <f>VLOOKUP("M"&amp;TEXT(H883,"0"),Punten!$A$1:$E$37,5,FALSE)</f>
        <v>0</v>
      </c>
      <c r="R883">
        <f>VLOOKUP("M"&amp;TEXT(I883,"0"),Punten!$A$1:$E$37,5,FALSE)</f>
        <v>0</v>
      </c>
      <c r="S883">
        <f>VLOOKUP("K"&amp;TEXT(M883,"0"),Punten!$A$1:$E$37,5,FALSE)</f>
        <v>0</v>
      </c>
      <c r="T883">
        <f>VLOOKUP("H"&amp;TEXT(L883,"0"),Punten!$A$1:$E$37,5,FALSE)</f>
        <v>0</v>
      </c>
      <c r="U883">
        <f>VLOOKUP("F"&amp;TEXT(M883,"0"),Punten!$A$2:$E$158,5,FALSE)</f>
        <v>0</v>
      </c>
      <c r="V883">
        <f>SUM(P883:U883)</f>
        <v>0</v>
      </c>
      <c r="W883" t="str">
        <f>N883&amp;A883</f>
        <v/>
      </c>
      <c r="X883">
        <f>IF(F882&lt;&gt;F883,1,X882+1)</f>
        <v>281</v>
      </c>
      <c r="Y883" t="e">
        <f>VLOOKUP(A883,Klasses!$A$2:$B$100,2,FALSE)</f>
        <v>#N/A</v>
      </c>
      <c r="Z883" t="s">
        <v>198</v>
      </c>
      <c r="AA883">
        <f>F883</f>
        <v>0</v>
      </c>
      <c r="AB883">
        <f>D883</f>
        <v>0</v>
      </c>
    </row>
    <row r="884" spans="15:28" x14ac:dyDescent="0.25">
      <c r="O884">
        <f>COUNTIF($W$2:$W$5,W884)</f>
        <v>0</v>
      </c>
      <c r="P884">
        <f>VLOOKUP("M"&amp;TEXT(G884,"0"),Punten!$A$1:$E$37,5,FALSE)</f>
        <v>0</v>
      </c>
      <c r="Q884">
        <f>VLOOKUP("M"&amp;TEXT(H884,"0"),Punten!$A$1:$E$37,5,FALSE)</f>
        <v>0</v>
      </c>
      <c r="R884">
        <f>VLOOKUP("M"&amp;TEXT(I884,"0"),Punten!$A$1:$E$37,5,FALSE)</f>
        <v>0</v>
      </c>
      <c r="S884">
        <f>VLOOKUP("K"&amp;TEXT(M884,"0"),Punten!$A$1:$E$37,5,FALSE)</f>
        <v>0</v>
      </c>
      <c r="T884">
        <f>VLOOKUP("H"&amp;TEXT(L884,"0"),Punten!$A$1:$E$37,5,FALSE)</f>
        <v>0</v>
      </c>
      <c r="U884">
        <f>VLOOKUP("F"&amp;TEXT(M884,"0"),Punten!$A$2:$E$158,5,FALSE)</f>
        <v>0</v>
      </c>
      <c r="V884">
        <f>SUM(P884:U884)</f>
        <v>0</v>
      </c>
      <c r="W884" t="str">
        <f>N884&amp;A884</f>
        <v/>
      </c>
      <c r="X884">
        <f>IF(F883&lt;&gt;F884,1,X883+1)</f>
        <v>282</v>
      </c>
      <c r="Y884" t="e">
        <f>VLOOKUP(A884,Klasses!$A$2:$B$100,2,FALSE)</f>
        <v>#N/A</v>
      </c>
      <c r="Z884" t="s">
        <v>198</v>
      </c>
      <c r="AA884">
        <f>F884</f>
        <v>0</v>
      </c>
      <c r="AB884">
        <f>D884</f>
        <v>0</v>
      </c>
    </row>
    <row r="885" spans="15:28" x14ac:dyDescent="0.25">
      <c r="O885">
        <f>COUNTIF($W$2:$W$5,W885)</f>
        <v>0</v>
      </c>
      <c r="P885">
        <f>VLOOKUP("M"&amp;TEXT(G885,"0"),Punten!$A$1:$E$37,5,FALSE)</f>
        <v>0</v>
      </c>
      <c r="Q885">
        <f>VLOOKUP("M"&amp;TEXT(H885,"0"),Punten!$A$1:$E$37,5,FALSE)</f>
        <v>0</v>
      </c>
      <c r="R885">
        <f>VLOOKUP("M"&amp;TEXT(I885,"0"),Punten!$A$1:$E$37,5,FALSE)</f>
        <v>0</v>
      </c>
      <c r="S885">
        <f>VLOOKUP("K"&amp;TEXT(M885,"0"),Punten!$A$1:$E$37,5,FALSE)</f>
        <v>0</v>
      </c>
      <c r="T885">
        <f>VLOOKUP("H"&amp;TEXT(L885,"0"),Punten!$A$1:$E$37,5,FALSE)</f>
        <v>0</v>
      </c>
      <c r="U885">
        <f>VLOOKUP("F"&amp;TEXT(M885,"0"),Punten!$A$2:$E$158,5,FALSE)</f>
        <v>0</v>
      </c>
      <c r="V885">
        <f>SUM(P885:U885)</f>
        <v>0</v>
      </c>
      <c r="W885" t="str">
        <f>N885&amp;A885</f>
        <v/>
      </c>
      <c r="X885">
        <f>IF(F884&lt;&gt;F885,1,X884+1)</f>
        <v>283</v>
      </c>
      <c r="Y885" t="e">
        <f>VLOOKUP(A885,Klasses!$A$2:$B$100,2,FALSE)</f>
        <v>#N/A</v>
      </c>
      <c r="Z885" t="s">
        <v>198</v>
      </c>
      <c r="AA885">
        <f>F885</f>
        <v>0</v>
      </c>
      <c r="AB885">
        <f>D885</f>
        <v>0</v>
      </c>
    </row>
    <row r="886" spans="15:28" x14ac:dyDescent="0.25">
      <c r="O886">
        <f>COUNTIF($W$2:$W$5,W886)</f>
        <v>0</v>
      </c>
      <c r="P886">
        <f>VLOOKUP("M"&amp;TEXT(G886,"0"),Punten!$A$1:$E$37,5,FALSE)</f>
        <v>0</v>
      </c>
      <c r="Q886">
        <f>VLOOKUP("M"&amp;TEXT(H886,"0"),Punten!$A$1:$E$37,5,FALSE)</f>
        <v>0</v>
      </c>
      <c r="R886">
        <f>VLOOKUP("M"&amp;TEXT(I886,"0"),Punten!$A$1:$E$37,5,FALSE)</f>
        <v>0</v>
      </c>
      <c r="S886">
        <f>VLOOKUP("K"&amp;TEXT(M886,"0"),Punten!$A$1:$E$37,5,FALSE)</f>
        <v>0</v>
      </c>
      <c r="T886">
        <f>VLOOKUP("H"&amp;TEXT(L886,"0"),Punten!$A$1:$E$37,5,FALSE)</f>
        <v>0</v>
      </c>
      <c r="U886">
        <f>VLOOKUP("F"&amp;TEXT(M886,"0"),Punten!$A$2:$E$158,5,FALSE)</f>
        <v>0</v>
      </c>
      <c r="V886">
        <f>SUM(P886:U886)</f>
        <v>0</v>
      </c>
      <c r="W886" t="str">
        <f>N886&amp;A886</f>
        <v/>
      </c>
      <c r="X886">
        <f>IF(F885&lt;&gt;F886,1,X885+1)</f>
        <v>284</v>
      </c>
      <c r="Y886" t="e">
        <f>VLOOKUP(A886,Klasses!$A$2:$B$100,2,FALSE)</f>
        <v>#N/A</v>
      </c>
      <c r="Z886" t="s">
        <v>198</v>
      </c>
      <c r="AA886">
        <f>F886</f>
        <v>0</v>
      </c>
      <c r="AB886">
        <f>D886</f>
        <v>0</v>
      </c>
    </row>
    <row r="887" spans="15:28" x14ac:dyDescent="0.25">
      <c r="O887">
        <f>COUNTIF($W$2:$W$5,W887)</f>
        <v>0</v>
      </c>
      <c r="P887">
        <f>VLOOKUP("M"&amp;TEXT(G887,"0"),Punten!$A$1:$E$37,5,FALSE)</f>
        <v>0</v>
      </c>
      <c r="Q887">
        <f>VLOOKUP("M"&amp;TEXT(H887,"0"),Punten!$A$1:$E$37,5,FALSE)</f>
        <v>0</v>
      </c>
      <c r="R887">
        <f>VLOOKUP("M"&amp;TEXT(I887,"0"),Punten!$A$1:$E$37,5,FALSE)</f>
        <v>0</v>
      </c>
      <c r="S887">
        <f>VLOOKUP("K"&amp;TEXT(M887,"0"),Punten!$A$1:$E$37,5,FALSE)</f>
        <v>0</v>
      </c>
      <c r="T887">
        <f>VLOOKUP("H"&amp;TEXT(L887,"0"),Punten!$A$1:$E$37,5,FALSE)</f>
        <v>0</v>
      </c>
      <c r="U887">
        <f>VLOOKUP("F"&amp;TEXT(M887,"0"),Punten!$A$2:$E$158,5,FALSE)</f>
        <v>0</v>
      </c>
      <c r="V887">
        <f>SUM(P887:U887)</f>
        <v>0</v>
      </c>
      <c r="W887" t="str">
        <f>N887&amp;A887</f>
        <v/>
      </c>
      <c r="X887">
        <f>IF(F886&lt;&gt;F887,1,X886+1)</f>
        <v>285</v>
      </c>
      <c r="Y887" t="e">
        <f>VLOOKUP(A887,Klasses!$A$2:$B$100,2,FALSE)</f>
        <v>#N/A</v>
      </c>
      <c r="Z887" t="s">
        <v>198</v>
      </c>
      <c r="AA887">
        <f>F887</f>
        <v>0</v>
      </c>
      <c r="AB887">
        <f>D887</f>
        <v>0</v>
      </c>
    </row>
    <row r="888" spans="15:28" x14ac:dyDescent="0.25">
      <c r="O888">
        <f>COUNTIF($W$2:$W$5,W888)</f>
        <v>0</v>
      </c>
      <c r="P888">
        <f>VLOOKUP("M"&amp;TEXT(G888,"0"),Punten!$A$1:$E$37,5,FALSE)</f>
        <v>0</v>
      </c>
      <c r="Q888">
        <f>VLOOKUP("M"&amp;TEXT(H888,"0"),Punten!$A$1:$E$37,5,FALSE)</f>
        <v>0</v>
      </c>
      <c r="R888">
        <f>VLOOKUP("M"&amp;TEXT(I888,"0"),Punten!$A$1:$E$37,5,FALSE)</f>
        <v>0</v>
      </c>
      <c r="S888">
        <f>VLOOKUP("K"&amp;TEXT(M888,"0"),Punten!$A$1:$E$37,5,FALSE)</f>
        <v>0</v>
      </c>
      <c r="T888">
        <f>VLOOKUP("H"&amp;TEXT(L888,"0"),Punten!$A$1:$E$37,5,FALSE)</f>
        <v>0</v>
      </c>
      <c r="U888">
        <f>VLOOKUP("F"&amp;TEXT(M888,"0"),Punten!$A$2:$E$158,5,FALSE)</f>
        <v>0</v>
      </c>
      <c r="V888">
        <f>SUM(P888:U888)</f>
        <v>0</v>
      </c>
      <c r="W888" t="str">
        <f>N888&amp;A888</f>
        <v/>
      </c>
      <c r="X888">
        <f>IF(F887&lt;&gt;F888,1,X887+1)</f>
        <v>286</v>
      </c>
      <c r="Y888" t="e">
        <f>VLOOKUP(A888,Klasses!$A$2:$B$100,2,FALSE)</f>
        <v>#N/A</v>
      </c>
      <c r="Z888" t="s">
        <v>198</v>
      </c>
      <c r="AA888">
        <f>F888</f>
        <v>0</v>
      </c>
      <c r="AB888">
        <f>D888</f>
        <v>0</v>
      </c>
    </row>
    <row r="889" spans="15:28" x14ac:dyDescent="0.25">
      <c r="O889">
        <f>COUNTIF($W$2:$W$5,W889)</f>
        <v>0</v>
      </c>
      <c r="P889">
        <f>VLOOKUP("M"&amp;TEXT(G889,"0"),Punten!$A$1:$E$37,5,FALSE)</f>
        <v>0</v>
      </c>
      <c r="Q889">
        <f>VLOOKUP("M"&amp;TEXT(H889,"0"),Punten!$A$1:$E$37,5,FALSE)</f>
        <v>0</v>
      </c>
      <c r="R889">
        <f>VLOOKUP("M"&amp;TEXT(I889,"0"),Punten!$A$1:$E$37,5,FALSE)</f>
        <v>0</v>
      </c>
      <c r="S889">
        <f>VLOOKUP("K"&amp;TEXT(M889,"0"),Punten!$A$1:$E$37,5,FALSE)</f>
        <v>0</v>
      </c>
      <c r="T889">
        <f>VLOOKUP("H"&amp;TEXT(L889,"0"),Punten!$A$1:$E$37,5,FALSE)</f>
        <v>0</v>
      </c>
      <c r="U889">
        <f>VLOOKUP("F"&amp;TEXT(M889,"0"),Punten!$A$2:$E$158,5,FALSE)</f>
        <v>0</v>
      </c>
      <c r="V889">
        <f>SUM(P889:U889)</f>
        <v>0</v>
      </c>
      <c r="W889" t="str">
        <f>N889&amp;A889</f>
        <v/>
      </c>
      <c r="X889">
        <f>IF(F888&lt;&gt;F889,1,X888+1)</f>
        <v>287</v>
      </c>
      <c r="Y889" t="e">
        <f>VLOOKUP(A889,Klasses!$A$2:$B$100,2,FALSE)</f>
        <v>#N/A</v>
      </c>
      <c r="Z889" t="s">
        <v>198</v>
      </c>
      <c r="AA889">
        <f>F889</f>
        <v>0</v>
      </c>
      <c r="AB889">
        <f>D889</f>
        <v>0</v>
      </c>
    </row>
    <row r="890" spans="15:28" x14ac:dyDescent="0.25">
      <c r="O890">
        <f>COUNTIF($W$2:$W$5,W890)</f>
        <v>0</v>
      </c>
      <c r="P890">
        <f>VLOOKUP("M"&amp;TEXT(G890,"0"),Punten!$A$1:$E$37,5,FALSE)</f>
        <v>0</v>
      </c>
      <c r="Q890">
        <f>VLOOKUP("M"&amp;TEXT(H890,"0"),Punten!$A$1:$E$37,5,FALSE)</f>
        <v>0</v>
      </c>
      <c r="R890">
        <f>VLOOKUP("M"&amp;TEXT(I890,"0"),Punten!$A$1:$E$37,5,FALSE)</f>
        <v>0</v>
      </c>
      <c r="S890">
        <f>VLOOKUP("K"&amp;TEXT(M890,"0"),Punten!$A$1:$E$37,5,FALSE)</f>
        <v>0</v>
      </c>
      <c r="T890">
        <f>VLOOKUP("H"&amp;TEXT(L890,"0"),Punten!$A$1:$E$37,5,FALSE)</f>
        <v>0</v>
      </c>
      <c r="U890">
        <f>VLOOKUP("F"&amp;TEXT(M890,"0"),Punten!$A$2:$E$158,5,FALSE)</f>
        <v>0</v>
      </c>
      <c r="V890">
        <f>SUM(P890:U890)</f>
        <v>0</v>
      </c>
      <c r="W890" t="str">
        <f>N890&amp;A890</f>
        <v/>
      </c>
      <c r="X890">
        <f>IF(F889&lt;&gt;F890,1,X889+1)</f>
        <v>288</v>
      </c>
      <c r="Y890" t="e">
        <f>VLOOKUP(A890,Klasses!$A$2:$B$100,2,FALSE)</f>
        <v>#N/A</v>
      </c>
      <c r="Z890" t="s">
        <v>198</v>
      </c>
      <c r="AA890">
        <f>F890</f>
        <v>0</v>
      </c>
      <c r="AB890">
        <f>D890</f>
        <v>0</v>
      </c>
    </row>
    <row r="891" spans="15:28" x14ac:dyDescent="0.25">
      <c r="O891">
        <f>COUNTIF($W$2:$W$5,W891)</f>
        <v>0</v>
      </c>
      <c r="P891">
        <f>VLOOKUP("M"&amp;TEXT(G891,"0"),Punten!$A$1:$E$37,5,FALSE)</f>
        <v>0</v>
      </c>
      <c r="Q891">
        <f>VLOOKUP("M"&amp;TEXT(H891,"0"),Punten!$A$1:$E$37,5,FALSE)</f>
        <v>0</v>
      </c>
      <c r="R891">
        <f>VLOOKUP("M"&amp;TEXT(I891,"0"),Punten!$A$1:$E$37,5,FALSE)</f>
        <v>0</v>
      </c>
      <c r="S891">
        <f>VLOOKUP("K"&amp;TEXT(M891,"0"),Punten!$A$1:$E$37,5,FALSE)</f>
        <v>0</v>
      </c>
      <c r="T891">
        <f>VLOOKUP("H"&amp;TEXT(L891,"0"),Punten!$A$1:$E$37,5,FALSE)</f>
        <v>0</v>
      </c>
      <c r="U891">
        <f>VLOOKUP("F"&amp;TEXT(M891,"0"),Punten!$A$2:$E$158,5,FALSE)</f>
        <v>0</v>
      </c>
      <c r="V891">
        <f>SUM(P891:U891)</f>
        <v>0</v>
      </c>
      <c r="W891" t="str">
        <f>N891&amp;A891</f>
        <v/>
      </c>
      <c r="X891">
        <f>IF(F890&lt;&gt;F891,1,X890+1)</f>
        <v>289</v>
      </c>
      <c r="Y891" t="e">
        <f>VLOOKUP(A891,Klasses!$A$2:$B$100,2,FALSE)</f>
        <v>#N/A</v>
      </c>
      <c r="Z891" t="s">
        <v>198</v>
      </c>
      <c r="AA891">
        <f>F891</f>
        <v>0</v>
      </c>
      <c r="AB891">
        <f>D891</f>
        <v>0</v>
      </c>
    </row>
    <row r="892" spans="15:28" x14ac:dyDescent="0.25">
      <c r="O892">
        <f>COUNTIF($W$2:$W$5,W892)</f>
        <v>0</v>
      </c>
      <c r="P892">
        <f>VLOOKUP("M"&amp;TEXT(G892,"0"),Punten!$A$1:$E$37,5,FALSE)</f>
        <v>0</v>
      </c>
      <c r="Q892">
        <f>VLOOKUP("M"&amp;TEXT(H892,"0"),Punten!$A$1:$E$37,5,FALSE)</f>
        <v>0</v>
      </c>
      <c r="R892">
        <f>VLOOKUP("M"&amp;TEXT(I892,"0"),Punten!$A$1:$E$37,5,FALSE)</f>
        <v>0</v>
      </c>
      <c r="S892">
        <f>VLOOKUP("K"&amp;TEXT(M892,"0"),Punten!$A$1:$E$37,5,FALSE)</f>
        <v>0</v>
      </c>
      <c r="T892">
        <f>VLOOKUP("H"&amp;TEXT(L892,"0"),Punten!$A$1:$E$37,5,FALSE)</f>
        <v>0</v>
      </c>
      <c r="U892">
        <f>VLOOKUP("F"&amp;TEXT(M892,"0"),Punten!$A$2:$E$158,5,FALSE)</f>
        <v>0</v>
      </c>
      <c r="V892">
        <f>SUM(P892:U892)</f>
        <v>0</v>
      </c>
      <c r="W892" t="str">
        <f>N892&amp;A892</f>
        <v/>
      </c>
      <c r="X892">
        <f>IF(F891&lt;&gt;F892,1,X891+1)</f>
        <v>290</v>
      </c>
      <c r="Y892" t="e">
        <f>VLOOKUP(A892,Klasses!$A$2:$B$100,2,FALSE)</f>
        <v>#N/A</v>
      </c>
      <c r="Z892" t="s">
        <v>198</v>
      </c>
      <c r="AA892">
        <f>F892</f>
        <v>0</v>
      </c>
      <c r="AB892">
        <f>D892</f>
        <v>0</v>
      </c>
    </row>
    <row r="893" spans="15:28" x14ac:dyDescent="0.25">
      <c r="O893">
        <f>COUNTIF($W$2:$W$5,W893)</f>
        <v>0</v>
      </c>
      <c r="P893">
        <f>VLOOKUP("M"&amp;TEXT(G893,"0"),Punten!$A$1:$E$37,5,FALSE)</f>
        <v>0</v>
      </c>
      <c r="Q893">
        <f>VLOOKUP("M"&amp;TEXT(H893,"0"),Punten!$A$1:$E$37,5,FALSE)</f>
        <v>0</v>
      </c>
      <c r="R893">
        <f>VLOOKUP("M"&amp;TEXT(I893,"0"),Punten!$A$1:$E$37,5,FALSE)</f>
        <v>0</v>
      </c>
      <c r="S893">
        <f>VLOOKUP("K"&amp;TEXT(M893,"0"),Punten!$A$1:$E$37,5,FALSE)</f>
        <v>0</v>
      </c>
      <c r="T893">
        <f>VLOOKUP("H"&amp;TEXT(L893,"0"),Punten!$A$1:$E$37,5,FALSE)</f>
        <v>0</v>
      </c>
      <c r="U893">
        <f>VLOOKUP("F"&amp;TEXT(M893,"0"),Punten!$A$2:$E$158,5,FALSE)</f>
        <v>0</v>
      </c>
      <c r="V893">
        <f>SUM(P893:U893)</f>
        <v>0</v>
      </c>
      <c r="W893" t="str">
        <f>N893&amp;A893</f>
        <v/>
      </c>
      <c r="X893">
        <f>IF(F892&lt;&gt;F893,1,X892+1)</f>
        <v>291</v>
      </c>
      <c r="Y893" t="e">
        <f>VLOOKUP(A893,Klasses!$A$2:$B$100,2,FALSE)</f>
        <v>#N/A</v>
      </c>
      <c r="Z893" t="s">
        <v>198</v>
      </c>
      <c r="AA893">
        <f>F893</f>
        <v>0</v>
      </c>
      <c r="AB893">
        <f>D893</f>
        <v>0</v>
      </c>
    </row>
    <row r="894" spans="15:28" x14ac:dyDescent="0.25">
      <c r="O894">
        <f>COUNTIF($W$2:$W$5,W894)</f>
        <v>0</v>
      </c>
      <c r="P894">
        <f>VLOOKUP("M"&amp;TEXT(G894,"0"),Punten!$A$1:$E$37,5,FALSE)</f>
        <v>0</v>
      </c>
      <c r="Q894">
        <f>VLOOKUP("M"&amp;TEXT(H894,"0"),Punten!$A$1:$E$37,5,FALSE)</f>
        <v>0</v>
      </c>
      <c r="R894">
        <f>VLOOKUP("M"&amp;TEXT(I894,"0"),Punten!$A$1:$E$37,5,FALSE)</f>
        <v>0</v>
      </c>
      <c r="S894">
        <f>VLOOKUP("K"&amp;TEXT(M894,"0"),Punten!$A$1:$E$37,5,FALSE)</f>
        <v>0</v>
      </c>
      <c r="T894">
        <f>VLOOKUP("H"&amp;TEXT(L894,"0"),Punten!$A$1:$E$37,5,FALSE)</f>
        <v>0</v>
      </c>
      <c r="U894">
        <f>VLOOKUP("F"&amp;TEXT(M894,"0"),Punten!$A$2:$E$158,5,FALSE)</f>
        <v>0</v>
      </c>
      <c r="V894">
        <f>SUM(P894:U894)</f>
        <v>0</v>
      </c>
      <c r="W894" t="str">
        <f>N894&amp;A894</f>
        <v/>
      </c>
      <c r="X894">
        <f>IF(F893&lt;&gt;F894,1,X893+1)</f>
        <v>292</v>
      </c>
      <c r="Y894" t="e">
        <f>VLOOKUP(A894,Klasses!$A$2:$B$100,2,FALSE)</f>
        <v>#N/A</v>
      </c>
      <c r="Z894" t="s">
        <v>198</v>
      </c>
      <c r="AA894">
        <f>F894</f>
        <v>0</v>
      </c>
      <c r="AB894">
        <f>D894</f>
        <v>0</v>
      </c>
    </row>
    <row r="895" spans="15:28" x14ac:dyDescent="0.25">
      <c r="O895">
        <f>COUNTIF($W$2:$W$5,W895)</f>
        <v>0</v>
      </c>
      <c r="P895">
        <f>VLOOKUP("M"&amp;TEXT(G895,"0"),Punten!$A$1:$E$37,5,FALSE)</f>
        <v>0</v>
      </c>
      <c r="Q895">
        <f>VLOOKUP("M"&amp;TEXT(H895,"0"),Punten!$A$1:$E$37,5,FALSE)</f>
        <v>0</v>
      </c>
      <c r="R895">
        <f>VLOOKUP("M"&amp;TEXT(I895,"0"),Punten!$A$1:$E$37,5,FALSE)</f>
        <v>0</v>
      </c>
      <c r="S895">
        <f>VLOOKUP("K"&amp;TEXT(M895,"0"),Punten!$A$1:$E$37,5,FALSE)</f>
        <v>0</v>
      </c>
      <c r="T895">
        <f>VLOOKUP("H"&amp;TEXT(L895,"0"),Punten!$A$1:$E$37,5,FALSE)</f>
        <v>0</v>
      </c>
      <c r="U895">
        <f>VLOOKUP("F"&amp;TEXT(M895,"0"),Punten!$A$2:$E$158,5,FALSE)</f>
        <v>0</v>
      </c>
      <c r="V895">
        <f>SUM(P895:U895)</f>
        <v>0</v>
      </c>
      <c r="W895" t="str">
        <f>N895&amp;A895</f>
        <v/>
      </c>
      <c r="X895">
        <f>IF(F894&lt;&gt;F895,1,X894+1)</f>
        <v>293</v>
      </c>
      <c r="Y895" t="e">
        <f>VLOOKUP(A895,Klasses!$A$2:$B$100,2,FALSE)</f>
        <v>#N/A</v>
      </c>
      <c r="Z895" t="s">
        <v>198</v>
      </c>
      <c r="AA895">
        <f>F895</f>
        <v>0</v>
      </c>
      <c r="AB895">
        <f>D895</f>
        <v>0</v>
      </c>
    </row>
    <row r="896" spans="15:28" x14ac:dyDescent="0.25">
      <c r="O896">
        <f>COUNTIF($W$2:$W$5,W896)</f>
        <v>0</v>
      </c>
      <c r="P896">
        <f>VLOOKUP("M"&amp;TEXT(G896,"0"),Punten!$A$1:$E$37,5,FALSE)</f>
        <v>0</v>
      </c>
      <c r="Q896">
        <f>VLOOKUP("M"&amp;TEXT(H896,"0"),Punten!$A$1:$E$37,5,FALSE)</f>
        <v>0</v>
      </c>
      <c r="R896">
        <f>VLOOKUP("M"&amp;TEXT(I896,"0"),Punten!$A$1:$E$37,5,FALSE)</f>
        <v>0</v>
      </c>
      <c r="S896">
        <f>VLOOKUP("K"&amp;TEXT(M896,"0"),Punten!$A$1:$E$37,5,FALSE)</f>
        <v>0</v>
      </c>
      <c r="T896">
        <f>VLOOKUP("H"&amp;TEXT(L896,"0"),Punten!$A$1:$E$37,5,FALSE)</f>
        <v>0</v>
      </c>
      <c r="U896">
        <f>VLOOKUP("F"&amp;TEXT(M896,"0"),Punten!$A$2:$E$158,5,FALSE)</f>
        <v>0</v>
      </c>
      <c r="V896">
        <f>SUM(P896:U896)</f>
        <v>0</v>
      </c>
      <c r="W896" t="str">
        <f>N896&amp;A896</f>
        <v/>
      </c>
      <c r="X896">
        <f>IF(F895&lt;&gt;F896,1,X895+1)</f>
        <v>294</v>
      </c>
      <c r="Y896" t="e">
        <f>VLOOKUP(A896,Klasses!$A$2:$B$100,2,FALSE)</f>
        <v>#N/A</v>
      </c>
      <c r="Z896" t="s">
        <v>198</v>
      </c>
      <c r="AA896">
        <f>F896</f>
        <v>0</v>
      </c>
      <c r="AB896">
        <f>D896</f>
        <v>0</v>
      </c>
    </row>
    <row r="897" spans="15:28" x14ac:dyDescent="0.25">
      <c r="O897">
        <f>COUNTIF($W$2:$W$5,W897)</f>
        <v>0</v>
      </c>
      <c r="P897">
        <f>VLOOKUP("M"&amp;TEXT(G897,"0"),Punten!$A$1:$E$37,5,FALSE)</f>
        <v>0</v>
      </c>
      <c r="Q897">
        <f>VLOOKUP("M"&amp;TEXT(H897,"0"),Punten!$A$1:$E$37,5,FALSE)</f>
        <v>0</v>
      </c>
      <c r="R897">
        <f>VLOOKUP("M"&amp;TEXT(I897,"0"),Punten!$A$1:$E$37,5,FALSE)</f>
        <v>0</v>
      </c>
      <c r="S897">
        <f>VLOOKUP("K"&amp;TEXT(M897,"0"),Punten!$A$1:$E$37,5,FALSE)</f>
        <v>0</v>
      </c>
      <c r="T897">
        <f>VLOOKUP("H"&amp;TEXT(L897,"0"),Punten!$A$1:$E$37,5,FALSE)</f>
        <v>0</v>
      </c>
      <c r="U897">
        <f>VLOOKUP("F"&amp;TEXT(M897,"0"),Punten!$A$2:$E$158,5,FALSE)</f>
        <v>0</v>
      </c>
      <c r="V897">
        <f>SUM(P897:U897)</f>
        <v>0</v>
      </c>
      <c r="W897" t="str">
        <f>N897&amp;A897</f>
        <v/>
      </c>
      <c r="X897">
        <f>IF(F896&lt;&gt;F897,1,X896+1)</f>
        <v>295</v>
      </c>
      <c r="Y897" t="e">
        <f>VLOOKUP(A897,Klasses!$A$2:$B$100,2,FALSE)</f>
        <v>#N/A</v>
      </c>
      <c r="Z897" t="s">
        <v>198</v>
      </c>
      <c r="AA897">
        <f>F897</f>
        <v>0</v>
      </c>
      <c r="AB897">
        <f>D897</f>
        <v>0</v>
      </c>
    </row>
    <row r="898" spans="15:28" x14ac:dyDescent="0.25">
      <c r="O898">
        <f>COUNTIF($W$2:$W$5,W898)</f>
        <v>0</v>
      </c>
      <c r="P898">
        <f>VLOOKUP("M"&amp;TEXT(G898,"0"),Punten!$A$1:$E$37,5,FALSE)</f>
        <v>0</v>
      </c>
      <c r="Q898">
        <f>VLOOKUP("M"&amp;TEXT(H898,"0"),Punten!$A$1:$E$37,5,FALSE)</f>
        <v>0</v>
      </c>
      <c r="R898">
        <f>VLOOKUP("M"&amp;TEXT(I898,"0"),Punten!$A$1:$E$37,5,FALSE)</f>
        <v>0</v>
      </c>
      <c r="S898">
        <f>VLOOKUP("K"&amp;TEXT(M898,"0"),Punten!$A$1:$E$37,5,FALSE)</f>
        <v>0</v>
      </c>
      <c r="T898">
        <f>VLOOKUP("H"&amp;TEXT(L898,"0"),Punten!$A$1:$E$37,5,FALSE)</f>
        <v>0</v>
      </c>
      <c r="U898">
        <f>VLOOKUP("F"&amp;TEXT(M898,"0"),Punten!$A$2:$E$158,5,FALSE)</f>
        <v>0</v>
      </c>
      <c r="V898">
        <f>SUM(P898:U898)</f>
        <v>0</v>
      </c>
      <c r="W898" t="str">
        <f>N898&amp;A898</f>
        <v/>
      </c>
      <c r="X898">
        <f>IF(F897&lt;&gt;F898,1,X897+1)</f>
        <v>296</v>
      </c>
      <c r="Y898" t="e">
        <f>VLOOKUP(A898,Klasses!$A$2:$B$100,2,FALSE)</f>
        <v>#N/A</v>
      </c>
      <c r="Z898" t="s">
        <v>198</v>
      </c>
      <c r="AA898">
        <f>F898</f>
        <v>0</v>
      </c>
      <c r="AB898">
        <f>D898</f>
        <v>0</v>
      </c>
    </row>
    <row r="899" spans="15:28" x14ac:dyDescent="0.25">
      <c r="O899">
        <f>COUNTIF($W$2:$W$5,W899)</f>
        <v>0</v>
      </c>
      <c r="P899">
        <f>VLOOKUP("M"&amp;TEXT(G899,"0"),Punten!$A$1:$E$37,5,FALSE)</f>
        <v>0</v>
      </c>
      <c r="Q899">
        <f>VLOOKUP("M"&amp;TEXT(H899,"0"),Punten!$A$1:$E$37,5,FALSE)</f>
        <v>0</v>
      </c>
      <c r="R899">
        <f>VLOOKUP("M"&amp;TEXT(I899,"0"),Punten!$A$1:$E$37,5,FALSE)</f>
        <v>0</v>
      </c>
      <c r="S899">
        <f>VLOOKUP("K"&amp;TEXT(M899,"0"),Punten!$A$1:$E$37,5,FALSE)</f>
        <v>0</v>
      </c>
      <c r="T899">
        <f>VLOOKUP("H"&amp;TEXT(L899,"0"),Punten!$A$1:$E$37,5,FALSE)</f>
        <v>0</v>
      </c>
      <c r="U899">
        <f>VLOOKUP("F"&amp;TEXT(M899,"0"),Punten!$A$2:$E$158,5,FALSE)</f>
        <v>0</v>
      </c>
      <c r="V899">
        <f>SUM(P899:U899)</f>
        <v>0</v>
      </c>
      <c r="W899" t="str">
        <f>N899&amp;A899</f>
        <v/>
      </c>
      <c r="X899">
        <f>IF(F898&lt;&gt;F899,1,X898+1)</f>
        <v>297</v>
      </c>
      <c r="Y899" t="e">
        <f>VLOOKUP(A899,Klasses!$A$2:$B$100,2,FALSE)</f>
        <v>#N/A</v>
      </c>
      <c r="Z899" t="s">
        <v>198</v>
      </c>
      <c r="AA899">
        <f>F899</f>
        <v>0</v>
      </c>
      <c r="AB899">
        <f>D899</f>
        <v>0</v>
      </c>
    </row>
    <row r="900" spans="15:28" x14ac:dyDescent="0.25">
      <c r="O900">
        <f>COUNTIF($W$2:$W$5,W900)</f>
        <v>0</v>
      </c>
      <c r="P900">
        <f>VLOOKUP("M"&amp;TEXT(G900,"0"),Punten!$A$1:$E$37,5,FALSE)</f>
        <v>0</v>
      </c>
      <c r="Q900">
        <f>VLOOKUP("M"&amp;TEXT(H900,"0"),Punten!$A$1:$E$37,5,FALSE)</f>
        <v>0</v>
      </c>
      <c r="R900">
        <f>VLOOKUP("M"&amp;TEXT(I900,"0"),Punten!$A$1:$E$37,5,FALSE)</f>
        <v>0</v>
      </c>
      <c r="S900">
        <f>VLOOKUP("K"&amp;TEXT(M900,"0"),Punten!$A$1:$E$37,5,FALSE)</f>
        <v>0</v>
      </c>
      <c r="T900">
        <f>VLOOKUP("H"&amp;TEXT(L900,"0"),Punten!$A$1:$E$37,5,FALSE)</f>
        <v>0</v>
      </c>
      <c r="U900">
        <f>VLOOKUP("F"&amp;TEXT(M900,"0"),Punten!$A$2:$E$158,5,FALSE)</f>
        <v>0</v>
      </c>
      <c r="V900">
        <f>SUM(P900:U900)</f>
        <v>0</v>
      </c>
      <c r="W900" t="str">
        <f>N900&amp;A900</f>
        <v/>
      </c>
      <c r="X900">
        <f>IF(F899&lt;&gt;F900,1,X899+1)</f>
        <v>298</v>
      </c>
      <c r="Y900" t="e">
        <f>VLOOKUP(A900,Klasses!$A$2:$B$100,2,FALSE)</f>
        <v>#N/A</v>
      </c>
      <c r="Z900" t="s">
        <v>198</v>
      </c>
      <c r="AA900">
        <f>F900</f>
        <v>0</v>
      </c>
      <c r="AB900">
        <f>D900</f>
        <v>0</v>
      </c>
    </row>
    <row r="901" spans="15:28" x14ac:dyDescent="0.25">
      <c r="O901">
        <f>COUNTIF($W$2:$W$5,W901)</f>
        <v>0</v>
      </c>
      <c r="P901">
        <f>VLOOKUP("M"&amp;TEXT(G901,"0"),Punten!$A$1:$E$37,5,FALSE)</f>
        <v>0</v>
      </c>
      <c r="Q901">
        <f>VLOOKUP("M"&amp;TEXT(H901,"0"),Punten!$A$1:$E$37,5,FALSE)</f>
        <v>0</v>
      </c>
      <c r="R901">
        <f>VLOOKUP("M"&amp;TEXT(I901,"0"),Punten!$A$1:$E$37,5,FALSE)</f>
        <v>0</v>
      </c>
      <c r="S901">
        <f>VLOOKUP("K"&amp;TEXT(M901,"0"),Punten!$A$1:$E$37,5,FALSE)</f>
        <v>0</v>
      </c>
      <c r="T901">
        <f>VLOOKUP("H"&amp;TEXT(L901,"0"),Punten!$A$1:$E$37,5,FALSE)</f>
        <v>0</v>
      </c>
      <c r="U901">
        <f>VLOOKUP("F"&amp;TEXT(M901,"0"),Punten!$A$2:$E$158,5,FALSE)</f>
        <v>0</v>
      </c>
      <c r="V901">
        <f>SUM(P901:U901)</f>
        <v>0</v>
      </c>
      <c r="W901" t="str">
        <f>N901&amp;A901</f>
        <v/>
      </c>
      <c r="X901">
        <f>IF(F900&lt;&gt;F901,1,X900+1)</f>
        <v>299</v>
      </c>
      <c r="Y901" t="e">
        <f>VLOOKUP(A901,Klasses!$A$2:$B$100,2,FALSE)</f>
        <v>#N/A</v>
      </c>
      <c r="Z901" t="s">
        <v>198</v>
      </c>
      <c r="AA901">
        <f>F901</f>
        <v>0</v>
      </c>
      <c r="AB901">
        <f>D901</f>
        <v>0</v>
      </c>
    </row>
    <row r="902" spans="15:28" x14ac:dyDescent="0.25">
      <c r="O902">
        <f>COUNTIF($W$2:$W$5,W902)</f>
        <v>0</v>
      </c>
      <c r="P902">
        <f>VLOOKUP("M"&amp;TEXT(G902,"0"),Punten!$A$1:$E$37,5,FALSE)</f>
        <v>0</v>
      </c>
      <c r="Q902">
        <f>VLOOKUP("M"&amp;TEXT(H902,"0"),Punten!$A$1:$E$37,5,FALSE)</f>
        <v>0</v>
      </c>
      <c r="R902">
        <f>VLOOKUP("M"&amp;TEXT(I902,"0"),Punten!$A$1:$E$37,5,FALSE)</f>
        <v>0</v>
      </c>
      <c r="S902">
        <f>VLOOKUP("K"&amp;TEXT(M902,"0"),Punten!$A$1:$E$37,5,FALSE)</f>
        <v>0</v>
      </c>
      <c r="T902">
        <f>VLOOKUP("H"&amp;TEXT(L902,"0"),Punten!$A$1:$E$37,5,FALSE)</f>
        <v>0</v>
      </c>
      <c r="U902">
        <f>VLOOKUP("F"&amp;TEXT(M902,"0"),Punten!$A$2:$E$158,5,FALSE)</f>
        <v>0</v>
      </c>
      <c r="V902">
        <f>SUM(P902:U902)</f>
        <v>0</v>
      </c>
      <c r="W902" t="str">
        <f>N902&amp;A902</f>
        <v/>
      </c>
      <c r="X902">
        <f>IF(F901&lt;&gt;F902,1,X901+1)</f>
        <v>300</v>
      </c>
      <c r="Y902" t="e">
        <f>VLOOKUP(A902,Klasses!$A$2:$B$100,2,FALSE)</f>
        <v>#N/A</v>
      </c>
      <c r="Z902" t="s">
        <v>198</v>
      </c>
      <c r="AA902">
        <f>F902</f>
        <v>0</v>
      </c>
      <c r="AB902">
        <f>D902</f>
        <v>0</v>
      </c>
    </row>
    <row r="903" spans="15:28" x14ac:dyDescent="0.25">
      <c r="O903">
        <f>COUNTIF($W$2:$W$5,W903)</f>
        <v>0</v>
      </c>
      <c r="P903">
        <f>VLOOKUP("M"&amp;TEXT(G903,"0"),Punten!$A$1:$E$37,5,FALSE)</f>
        <v>0</v>
      </c>
      <c r="Q903">
        <f>VLOOKUP("M"&amp;TEXT(H903,"0"),Punten!$A$1:$E$37,5,FALSE)</f>
        <v>0</v>
      </c>
      <c r="R903">
        <f>VLOOKUP("M"&amp;TEXT(I903,"0"),Punten!$A$1:$E$37,5,FALSE)</f>
        <v>0</v>
      </c>
      <c r="S903">
        <f>VLOOKUP("K"&amp;TEXT(M903,"0"),Punten!$A$1:$E$37,5,FALSE)</f>
        <v>0</v>
      </c>
      <c r="T903">
        <f>VLOOKUP("H"&amp;TEXT(L903,"0"),Punten!$A$1:$E$37,5,FALSE)</f>
        <v>0</v>
      </c>
      <c r="U903">
        <f>VLOOKUP("F"&amp;TEXT(M903,"0"),Punten!$A$2:$E$158,5,FALSE)</f>
        <v>0</v>
      </c>
      <c r="V903">
        <f>SUM(P903:U903)</f>
        <v>0</v>
      </c>
      <c r="W903" t="str">
        <f>N903&amp;A903</f>
        <v/>
      </c>
      <c r="X903">
        <f>IF(F902&lt;&gt;F903,1,X902+1)</f>
        <v>301</v>
      </c>
      <c r="Y903" t="e">
        <f>VLOOKUP(A903,Klasses!$A$2:$B$100,2,FALSE)</f>
        <v>#N/A</v>
      </c>
      <c r="Z903" t="s">
        <v>198</v>
      </c>
      <c r="AA903">
        <f>F903</f>
        <v>0</v>
      </c>
      <c r="AB903">
        <f>D903</f>
        <v>0</v>
      </c>
    </row>
    <row r="904" spans="15:28" x14ac:dyDescent="0.25">
      <c r="O904">
        <f>COUNTIF($W$2:$W$5,W904)</f>
        <v>0</v>
      </c>
      <c r="P904">
        <f>VLOOKUP("M"&amp;TEXT(G904,"0"),Punten!$A$1:$E$37,5,FALSE)</f>
        <v>0</v>
      </c>
      <c r="Q904">
        <f>VLOOKUP("M"&amp;TEXT(H904,"0"),Punten!$A$1:$E$37,5,FALSE)</f>
        <v>0</v>
      </c>
      <c r="R904">
        <f>VLOOKUP("M"&amp;TEXT(I904,"0"),Punten!$A$1:$E$37,5,FALSE)</f>
        <v>0</v>
      </c>
      <c r="S904">
        <f>VLOOKUP("K"&amp;TEXT(M904,"0"),Punten!$A$1:$E$37,5,FALSE)</f>
        <v>0</v>
      </c>
      <c r="T904">
        <f>VLOOKUP("H"&amp;TEXT(L904,"0"),Punten!$A$1:$E$37,5,FALSE)</f>
        <v>0</v>
      </c>
      <c r="U904">
        <f>VLOOKUP("F"&amp;TEXT(M904,"0"),Punten!$A$2:$E$158,5,FALSE)</f>
        <v>0</v>
      </c>
      <c r="V904">
        <f>SUM(P904:U904)</f>
        <v>0</v>
      </c>
      <c r="W904" t="str">
        <f>N904&amp;A904</f>
        <v/>
      </c>
      <c r="X904">
        <f>IF(F903&lt;&gt;F904,1,X903+1)</f>
        <v>302</v>
      </c>
      <c r="Y904" t="e">
        <f>VLOOKUP(A904,Klasses!$A$2:$B$100,2,FALSE)</f>
        <v>#N/A</v>
      </c>
      <c r="Z904" t="s">
        <v>198</v>
      </c>
      <c r="AA904">
        <f>F904</f>
        <v>0</v>
      </c>
      <c r="AB904">
        <f>D904</f>
        <v>0</v>
      </c>
    </row>
    <row r="905" spans="15:28" x14ac:dyDescent="0.25">
      <c r="O905">
        <f>COUNTIF($W$2:$W$5,W905)</f>
        <v>0</v>
      </c>
      <c r="P905">
        <f>VLOOKUP("M"&amp;TEXT(G905,"0"),Punten!$A$1:$E$37,5,FALSE)</f>
        <v>0</v>
      </c>
      <c r="Q905">
        <f>VLOOKUP("M"&amp;TEXT(H905,"0"),Punten!$A$1:$E$37,5,FALSE)</f>
        <v>0</v>
      </c>
      <c r="R905">
        <f>VLOOKUP("M"&amp;TEXT(I905,"0"),Punten!$A$1:$E$37,5,FALSE)</f>
        <v>0</v>
      </c>
      <c r="S905">
        <f>VLOOKUP("K"&amp;TEXT(M905,"0"),Punten!$A$1:$E$37,5,FALSE)</f>
        <v>0</v>
      </c>
      <c r="T905">
        <f>VLOOKUP("H"&amp;TEXT(L905,"0"),Punten!$A$1:$E$37,5,FALSE)</f>
        <v>0</v>
      </c>
      <c r="U905">
        <f>VLOOKUP("F"&amp;TEXT(M905,"0"),Punten!$A$2:$E$158,5,FALSE)</f>
        <v>0</v>
      </c>
      <c r="V905">
        <f>SUM(P905:U905)</f>
        <v>0</v>
      </c>
      <c r="W905" t="str">
        <f>N905&amp;A905</f>
        <v/>
      </c>
      <c r="X905">
        <f>IF(F904&lt;&gt;F905,1,X904+1)</f>
        <v>303</v>
      </c>
      <c r="Y905" t="e">
        <f>VLOOKUP(A905,Klasses!$A$2:$B$100,2,FALSE)</f>
        <v>#N/A</v>
      </c>
      <c r="Z905" t="s">
        <v>198</v>
      </c>
      <c r="AA905">
        <f>F905</f>
        <v>0</v>
      </c>
      <c r="AB905">
        <f>D905</f>
        <v>0</v>
      </c>
    </row>
    <row r="906" spans="15:28" x14ac:dyDescent="0.25">
      <c r="O906">
        <f>COUNTIF($W$2:$W$5,W906)</f>
        <v>0</v>
      </c>
      <c r="P906">
        <f>VLOOKUP("M"&amp;TEXT(G906,"0"),Punten!$A$1:$E$37,5,FALSE)</f>
        <v>0</v>
      </c>
      <c r="Q906">
        <f>VLOOKUP("M"&amp;TEXT(H906,"0"),Punten!$A$1:$E$37,5,FALSE)</f>
        <v>0</v>
      </c>
      <c r="R906">
        <f>VLOOKUP("M"&amp;TEXT(I906,"0"),Punten!$A$1:$E$37,5,FALSE)</f>
        <v>0</v>
      </c>
      <c r="S906">
        <f>VLOOKUP("K"&amp;TEXT(M906,"0"),Punten!$A$1:$E$37,5,FALSE)</f>
        <v>0</v>
      </c>
      <c r="T906">
        <f>VLOOKUP("H"&amp;TEXT(L906,"0"),Punten!$A$1:$E$37,5,FALSE)</f>
        <v>0</v>
      </c>
      <c r="U906">
        <f>VLOOKUP("F"&amp;TEXT(M906,"0"),Punten!$A$2:$E$158,5,FALSE)</f>
        <v>0</v>
      </c>
      <c r="V906">
        <f>SUM(P906:U906)</f>
        <v>0</v>
      </c>
      <c r="W906" t="str">
        <f>N906&amp;A906</f>
        <v/>
      </c>
      <c r="X906">
        <f>IF(F905&lt;&gt;F906,1,X905+1)</f>
        <v>304</v>
      </c>
      <c r="Y906" t="e">
        <f>VLOOKUP(A906,Klasses!$A$2:$B$100,2,FALSE)</f>
        <v>#N/A</v>
      </c>
      <c r="Z906" t="s">
        <v>198</v>
      </c>
      <c r="AA906">
        <f>F906</f>
        <v>0</v>
      </c>
      <c r="AB906">
        <f>D906</f>
        <v>0</v>
      </c>
    </row>
    <row r="907" spans="15:28" x14ac:dyDescent="0.25">
      <c r="O907">
        <f>COUNTIF($W$2:$W$5,W907)</f>
        <v>0</v>
      </c>
      <c r="P907">
        <f>VLOOKUP("M"&amp;TEXT(G907,"0"),Punten!$A$1:$E$37,5,FALSE)</f>
        <v>0</v>
      </c>
      <c r="Q907">
        <f>VLOOKUP("M"&amp;TEXT(H907,"0"),Punten!$A$1:$E$37,5,FALSE)</f>
        <v>0</v>
      </c>
      <c r="R907">
        <f>VLOOKUP("M"&amp;TEXT(I907,"0"),Punten!$A$1:$E$37,5,FALSE)</f>
        <v>0</v>
      </c>
      <c r="S907">
        <f>VLOOKUP("K"&amp;TEXT(M907,"0"),Punten!$A$1:$E$37,5,FALSE)</f>
        <v>0</v>
      </c>
      <c r="T907">
        <f>VLOOKUP("H"&amp;TEXT(L907,"0"),Punten!$A$1:$E$37,5,FALSE)</f>
        <v>0</v>
      </c>
      <c r="U907">
        <f>VLOOKUP("F"&amp;TEXT(M907,"0"),Punten!$A$2:$E$158,5,FALSE)</f>
        <v>0</v>
      </c>
      <c r="V907">
        <f>SUM(P907:U907)</f>
        <v>0</v>
      </c>
      <c r="W907" t="str">
        <f>N907&amp;A907</f>
        <v/>
      </c>
      <c r="X907">
        <f>IF(F906&lt;&gt;F907,1,X906+1)</f>
        <v>305</v>
      </c>
      <c r="Y907" t="e">
        <f>VLOOKUP(A907,Klasses!$A$2:$B$100,2,FALSE)</f>
        <v>#N/A</v>
      </c>
      <c r="Z907" t="s">
        <v>198</v>
      </c>
      <c r="AA907">
        <f>F907</f>
        <v>0</v>
      </c>
      <c r="AB907">
        <f>D907</f>
        <v>0</v>
      </c>
    </row>
    <row r="908" spans="15:28" x14ac:dyDescent="0.25">
      <c r="O908">
        <f>COUNTIF($W$2:$W$5,W908)</f>
        <v>0</v>
      </c>
      <c r="P908">
        <f>VLOOKUP("M"&amp;TEXT(G908,"0"),Punten!$A$1:$E$37,5,FALSE)</f>
        <v>0</v>
      </c>
      <c r="Q908">
        <f>VLOOKUP("M"&amp;TEXT(H908,"0"),Punten!$A$1:$E$37,5,FALSE)</f>
        <v>0</v>
      </c>
      <c r="R908">
        <f>VLOOKUP("M"&amp;TEXT(I908,"0"),Punten!$A$1:$E$37,5,FALSE)</f>
        <v>0</v>
      </c>
      <c r="S908">
        <f>VLOOKUP("K"&amp;TEXT(M908,"0"),Punten!$A$1:$E$37,5,FALSE)</f>
        <v>0</v>
      </c>
      <c r="T908">
        <f>VLOOKUP("H"&amp;TEXT(L908,"0"),Punten!$A$1:$E$37,5,FALSE)</f>
        <v>0</v>
      </c>
      <c r="U908">
        <f>VLOOKUP("F"&amp;TEXT(M908,"0"),Punten!$A$2:$E$158,5,FALSE)</f>
        <v>0</v>
      </c>
      <c r="V908">
        <f>SUM(P908:U908)</f>
        <v>0</v>
      </c>
      <c r="W908" t="str">
        <f>N908&amp;A908</f>
        <v/>
      </c>
      <c r="X908">
        <f>IF(F907&lt;&gt;F908,1,X907+1)</f>
        <v>306</v>
      </c>
      <c r="Y908" t="e">
        <f>VLOOKUP(A908,Klasses!$A$2:$B$100,2,FALSE)</f>
        <v>#N/A</v>
      </c>
      <c r="Z908" t="s">
        <v>198</v>
      </c>
      <c r="AA908">
        <f>F908</f>
        <v>0</v>
      </c>
      <c r="AB908">
        <f>D908</f>
        <v>0</v>
      </c>
    </row>
    <row r="909" spans="15:28" x14ac:dyDescent="0.25">
      <c r="O909">
        <f>COUNTIF($W$2:$W$5,W909)</f>
        <v>0</v>
      </c>
      <c r="P909">
        <f>VLOOKUP("M"&amp;TEXT(G909,"0"),Punten!$A$1:$E$37,5,FALSE)</f>
        <v>0</v>
      </c>
      <c r="Q909">
        <f>VLOOKUP("M"&amp;TEXT(H909,"0"),Punten!$A$1:$E$37,5,FALSE)</f>
        <v>0</v>
      </c>
      <c r="R909">
        <f>VLOOKUP("M"&amp;TEXT(I909,"0"),Punten!$A$1:$E$37,5,FALSE)</f>
        <v>0</v>
      </c>
      <c r="S909">
        <f>VLOOKUP("K"&amp;TEXT(M909,"0"),Punten!$A$1:$E$37,5,FALSE)</f>
        <v>0</v>
      </c>
      <c r="T909">
        <f>VLOOKUP("H"&amp;TEXT(L909,"0"),Punten!$A$1:$E$37,5,FALSE)</f>
        <v>0</v>
      </c>
      <c r="U909">
        <f>VLOOKUP("F"&amp;TEXT(M909,"0"),Punten!$A$2:$E$158,5,FALSE)</f>
        <v>0</v>
      </c>
      <c r="V909">
        <f>SUM(P909:U909)</f>
        <v>0</v>
      </c>
      <c r="W909" t="str">
        <f>N909&amp;A909</f>
        <v/>
      </c>
      <c r="X909">
        <f>IF(F908&lt;&gt;F909,1,X908+1)</f>
        <v>307</v>
      </c>
      <c r="Y909" t="e">
        <f>VLOOKUP(A909,Klasses!$A$2:$B$100,2,FALSE)</f>
        <v>#N/A</v>
      </c>
      <c r="Z909" t="s">
        <v>198</v>
      </c>
      <c r="AA909">
        <f>F909</f>
        <v>0</v>
      </c>
      <c r="AB909">
        <f>D909</f>
        <v>0</v>
      </c>
    </row>
    <row r="910" spans="15:28" x14ac:dyDescent="0.25">
      <c r="O910">
        <f>COUNTIF($W$2:$W$5,W910)</f>
        <v>0</v>
      </c>
      <c r="P910">
        <f>VLOOKUP("M"&amp;TEXT(G910,"0"),Punten!$A$1:$E$37,5,FALSE)</f>
        <v>0</v>
      </c>
      <c r="Q910">
        <f>VLOOKUP("M"&amp;TEXT(H910,"0"),Punten!$A$1:$E$37,5,FALSE)</f>
        <v>0</v>
      </c>
      <c r="R910">
        <f>VLOOKUP("M"&amp;TEXT(I910,"0"),Punten!$A$1:$E$37,5,FALSE)</f>
        <v>0</v>
      </c>
      <c r="S910">
        <f>VLOOKUP("K"&amp;TEXT(M910,"0"),Punten!$A$1:$E$37,5,FALSE)</f>
        <v>0</v>
      </c>
      <c r="T910">
        <f>VLOOKUP("H"&amp;TEXT(L910,"0"),Punten!$A$1:$E$37,5,FALSE)</f>
        <v>0</v>
      </c>
      <c r="U910">
        <f>VLOOKUP("F"&amp;TEXT(M910,"0"),Punten!$A$2:$E$158,5,FALSE)</f>
        <v>0</v>
      </c>
      <c r="V910">
        <f>SUM(P910:U910)</f>
        <v>0</v>
      </c>
      <c r="W910" t="str">
        <f>N910&amp;A910</f>
        <v/>
      </c>
      <c r="X910">
        <f>IF(F909&lt;&gt;F910,1,X909+1)</f>
        <v>308</v>
      </c>
      <c r="Y910" t="e">
        <f>VLOOKUP(A910,Klasses!$A$2:$B$100,2,FALSE)</f>
        <v>#N/A</v>
      </c>
      <c r="Z910" t="s">
        <v>198</v>
      </c>
      <c r="AA910">
        <f>F910</f>
        <v>0</v>
      </c>
      <c r="AB910">
        <f>D910</f>
        <v>0</v>
      </c>
    </row>
    <row r="911" spans="15:28" x14ac:dyDescent="0.25">
      <c r="O911">
        <f>COUNTIF($W$2:$W$5,W911)</f>
        <v>0</v>
      </c>
      <c r="P911">
        <f>VLOOKUP("M"&amp;TEXT(G911,"0"),Punten!$A$1:$E$37,5,FALSE)</f>
        <v>0</v>
      </c>
      <c r="Q911">
        <f>VLOOKUP("M"&amp;TEXT(H911,"0"),Punten!$A$1:$E$37,5,FALSE)</f>
        <v>0</v>
      </c>
      <c r="R911">
        <f>VLOOKUP("M"&amp;TEXT(I911,"0"),Punten!$A$1:$E$37,5,FALSE)</f>
        <v>0</v>
      </c>
      <c r="S911">
        <f>VLOOKUP("K"&amp;TEXT(M911,"0"),Punten!$A$1:$E$37,5,FALSE)</f>
        <v>0</v>
      </c>
      <c r="T911">
        <f>VLOOKUP("H"&amp;TEXT(L911,"0"),Punten!$A$1:$E$37,5,FALSE)</f>
        <v>0</v>
      </c>
      <c r="U911">
        <f>VLOOKUP("F"&amp;TEXT(M911,"0"),Punten!$A$2:$E$158,5,FALSE)</f>
        <v>0</v>
      </c>
      <c r="V911">
        <f>SUM(P911:U911)</f>
        <v>0</v>
      </c>
      <c r="W911" t="str">
        <f>N911&amp;A911</f>
        <v/>
      </c>
      <c r="X911">
        <f>IF(F910&lt;&gt;F911,1,X910+1)</f>
        <v>309</v>
      </c>
      <c r="Y911" t="e">
        <f>VLOOKUP(A911,Klasses!$A$2:$B$100,2,FALSE)</f>
        <v>#N/A</v>
      </c>
      <c r="Z911" t="s">
        <v>198</v>
      </c>
      <c r="AA911">
        <f>F911</f>
        <v>0</v>
      </c>
      <c r="AB911">
        <f>D911</f>
        <v>0</v>
      </c>
    </row>
    <row r="912" spans="15:28" x14ac:dyDescent="0.25">
      <c r="O912">
        <f>COUNTIF($W$2:$W$5,W912)</f>
        <v>0</v>
      </c>
      <c r="P912">
        <f>VLOOKUP("M"&amp;TEXT(G912,"0"),Punten!$A$1:$E$37,5,FALSE)</f>
        <v>0</v>
      </c>
      <c r="Q912">
        <f>VLOOKUP("M"&amp;TEXT(H912,"0"),Punten!$A$1:$E$37,5,FALSE)</f>
        <v>0</v>
      </c>
      <c r="R912">
        <f>VLOOKUP("M"&amp;TEXT(I912,"0"),Punten!$A$1:$E$37,5,FALSE)</f>
        <v>0</v>
      </c>
      <c r="S912">
        <f>VLOOKUP("K"&amp;TEXT(M912,"0"),Punten!$A$1:$E$37,5,FALSE)</f>
        <v>0</v>
      </c>
      <c r="T912">
        <f>VLOOKUP("H"&amp;TEXT(L912,"0"),Punten!$A$1:$E$37,5,FALSE)</f>
        <v>0</v>
      </c>
      <c r="U912">
        <f>VLOOKUP("F"&amp;TEXT(M912,"0"),Punten!$A$2:$E$158,5,FALSE)</f>
        <v>0</v>
      </c>
      <c r="V912">
        <f>SUM(P912:U912)</f>
        <v>0</v>
      </c>
      <c r="W912" t="str">
        <f>N912&amp;A912</f>
        <v/>
      </c>
      <c r="X912">
        <f>IF(F911&lt;&gt;F912,1,X911+1)</f>
        <v>310</v>
      </c>
      <c r="Y912" t="e">
        <f>VLOOKUP(A912,Klasses!$A$2:$B$100,2,FALSE)</f>
        <v>#N/A</v>
      </c>
      <c r="Z912" t="s">
        <v>198</v>
      </c>
      <c r="AA912">
        <f>F912</f>
        <v>0</v>
      </c>
      <c r="AB912">
        <f>D912</f>
        <v>0</v>
      </c>
    </row>
    <row r="913" spans="15:28" x14ac:dyDescent="0.25">
      <c r="O913">
        <f>COUNTIF($W$2:$W$5,W913)</f>
        <v>0</v>
      </c>
      <c r="P913">
        <f>VLOOKUP("M"&amp;TEXT(G913,"0"),Punten!$A$1:$E$37,5,FALSE)</f>
        <v>0</v>
      </c>
      <c r="Q913">
        <f>VLOOKUP("M"&amp;TEXT(H913,"0"),Punten!$A$1:$E$37,5,FALSE)</f>
        <v>0</v>
      </c>
      <c r="R913">
        <f>VLOOKUP("M"&amp;TEXT(I913,"0"),Punten!$A$1:$E$37,5,FALSE)</f>
        <v>0</v>
      </c>
      <c r="S913">
        <f>VLOOKUP("K"&amp;TEXT(M913,"0"),Punten!$A$1:$E$37,5,FALSE)</f>
        <v>0</v>
      </c>
      <c r="T913">
        <f>VLOOKUP("H"&amp;TEXT(L913,"0"),Punten!$A$1:$E$37,5,FALSE)</f>
        <v>0</v>
      </c>
      <c r="U913">
        <f>VLOOKUP("F"&amp;TEXT(M913,"0"),Punten!$A$2:$E$158,5,FALSE)</f>
        <v>0</v>
      </c>
      <c r="V913">
        <f>SUM(P913:U913)</f>
        <v>0</v>
      </c>
      <c r="W913" t="str">
        <f>N913&amp;A913</f>
        <v/>
      </c>
      <c r="X913">
        <f>IF(F912&lt;&gt;F913,1,X912+1)</f>
        <v>311</v>
      </c>
      <c r="Y913" t="e">
        <f>VLOOKUP(A913,Klasses!$A$2:$B$100,2,FALSE)</f>
        <v>#N/A</v>
      </c>
      <c r="Z913" t="s">
        <v>198</v>
      </c>
      <c r="AA913">
        <f>F913</f>
        <v>0</v>
      </c>
      <c r="AB913">
        <f>D913</f>
        <v>0</v>
      </c>
    </row>
    <row r="914" spans="15:28" x14ac:dyDescent="0.25">
      <c r="O914">
        <f>COUNTIF($W$2:$W$5,W914)</f>
        <v>0</v>
      </c>
      <c r="P914">
        <f>VLOOKUP("M"&amp;TEXT(G914,"0"),Punten!$A$1:$E$37,5,FALSE)</f>
        <v>0</v>
      </c>
      <c r="Q914">
        <f>VLOOKUP("M"&amp;TEXT(H914,"0"),Punten!$A$1:$E$37,5,FALSE)</f>
        <v>0</v>
      </c>
      <c r="R914">
        <f>VLOOKUP("M"&amp;TEXT(I914,"0"),Punten!$A$1:$E$37,5,FALSE)</f>
        <v>0</v>
      </c>
      <c r="S914">
        <f>VLOOKUP("K"&amp;TEXT(M914,"0"),Punten!$A$1:$E$37,5,FALSE)</f>
        <v>0</v>
      </c>
      <c r="T914">
        <f>VLOOKUP("H"&amp;TEXT(L914,"0"),Punten!$A$1:$E$37,5,FALSE)</f>
        <v>0</v>
      </c>
      <c r="U914">
        <f>VLOOKUP("F"&amp;TEXT(M914,"0"),Punten!$A$2:$E$158,5,FALSE)</f>
        <v>0</v>
      </c>
      <c r="V914">
        <f>SUM(P914:U914)</f>
        <v>0</v>
      </c>
      <c r="W914" t="str">
        <f>N914&amp;A914</f>
        <v/>
      </c>
      <c r="X914">
        <f>IF(F913&lt;&gt;F914,1,X913+1)</f>
        <v>312</v>
      </c>
      <c r="Y914" t="e">
        <f>VLOOKUP(A914,Klasses!$A$2:$B$100,2,FALSE)</f>
        <v>#N/A</v>
      </c>
      <c r="Z914" t="s">
        <v>198</v>
      </c>
      <c r="AA914">
        <f>F914</f>
        <v>0</v>
      </c>
      <c r="AB914">
        <f>D914</f>
        <v>0</v>
      </c>
    </row>
    <row r="915" spans="15:28" x14ac:dyDescent="0.25">
      <c r="O915">
        <f>COUNTIF($W$2:$W$5,W915)</f>
        <v>0</v>
      </c>
      <c r="P915">
        <f>VLOOKUP("M"&amp;TEXT(G915,"0"),Punten!$A$1:$E$37,5,FALSE)</f>
        <v>0</v>
      </c>
      <c r="Q915">
        <f>VLOOKUP("M"&amp;TEXT(H915,"0"),Punten!$A$1:$E$37,5,FALSE)</f>
        <v>0</v>
      </c>
      <c r="R915">
        <f>VLOOKUP("M"&amp;TEXT(I915,"0"),Punten!$A$1:$E$37,5,FALSE)</f>
        <v>0</v>
      </c>
      <c r="S915">
        <f>VLOOKUP("K"&amp;TEXT(M915,"0"),Punten!$A$1:$E$37,5,FALSE)</f>
        <v>0</v>
      </c>
      <c r="T915">
        <f>VLOOKUP("H"&amp;TEXT(L915,"0"),Punten!$A$1:$E$37,5,FALSE)</f>
        <v>0</v>
      </c>
      <c r="U915">
        <f>VLOOKUP("F"&amp;TEXT(M915,"0"),Punten!$A$2:$E$158,5,FALSE)</f>
        <v>0</v>
      </c>
      <c r="V915">
        <f>SUM(P915:U915)</f>
        <v>0</v>
      </c>
      <c r="W915" t="str">
        <f>N915&amp;A915</f>
        <v/>
      </c>
      <c r="X915">
        <f>IF(F914&lt;&gt;F915,1,X914+1)</f>
        <v>313</v>
      </c>
      <c r="Y915" t="e">
        <f>VLOOKUP(A915,Klasses!$A$2:$B$100,2,FALSE)</f>
        <v>#N/A</v>
      </c>
      <c r="Z915" t="s">
        <v>198</v>
      </c>
      <c r="AA915">
        <f>F915</f>
        <v>0</v>
      </c>
      <c r="AB915">
        <f>D915</f>
        <v>0</v>
      </c>
    </row>
    <row r="916" spans="15:28" x14ac:dyDescent="0.25">
      <c r="O916">
        <f>COUNTIF($W$2:$W$5,W916)</f>
        <v>0</v>
      </c>
      <c r="P916">
        <f>VLOOKUP("M"&amp;TEXT(G916,"0"),Punten!$A$1:$E$37,5,FALSE)</f>
        <v>0</v>
      </c>
      <c r="Q916">
        <f>VLOOKUP("M"&amp;TEXT(H916,"0"),Punten!$A$1:$E$37,5,FALSE)</f>
        <v>0</v>
      </c>
      <c r="R916">
        <f>VLOOKUP("M"&amp;TEXT(I916,"0"),Punten!$A$1:$E$37,5,FALSE)</f>
        <v>0</v>
      </c>
      <c r="S916">
        <f>VLOOKUP("K"&amp;TEXT(M916,"0"),Punten!$A$1:$E$37,5,FALSE)</f>
        <v>0</v>
      </c>
      <c r="T916">
        <f>VLOOKUP("H"&amp;TEXT(L916,"0"),Punten!$A$1:$E$37,5,FALSE)</f>
        <v>0</v>
      </c>
      <c r="U916">
        <f>VLOOKUP("F"&amp;TEXT(M916,"0"),Punten!$A$2:$E$158,5,FALSE)</f>
        <v>0</v>
      </c>
      <c r="V916">
        <f>SUM(P916:U916)</f>
        <v>0</v>
      </c>
      <c r="W916" t="str">
        <f>N916&amp;A916</f>
        <v/>
      </c>
      <c r="X916">
        <f>IF(F915&lt;&gt;F916,1,X915+1)</f>
        <v>314</v>
      </c>
      <c r="Y916" t="e">
        <f>VLOOKUP(A916,Klasses!$A$2:$B$100,2,FALSE)</f>
        <v>#N/A</v>
      </c>
      <c r="Z916" t="s">
        <v>198</v>
      </c>
      <c r="AA916">
        <f>F916</f>
        <v>0</v>
      </c>
      <c r="AB916">
        <f>D916</f>
        <v>0</v>
      </c>
    </row>
    <row r="917" spans="15:28" x14ac:dyDescent="0.25">
      <c r="O917">
        <f>COUNTIF($W$2:$W$5,W917)</f>
        <v>0</v>
      </c>
      <c r="P917">
        <f>VLOOKUP("M"&amp;TEXT(G917,"0"),Punten!$A$1:$E$37,5,FALSE)</f>
        <v>0</v>
      </c>
      <c r="Q917">
        <f>VLOOKUP("M"&amp;TEXT(H917,"0"),Punten!$A$1:$E$37,5,FALSE)</f>
        <v>0</v>
      </c>
      <c r="R917">
        <f>VLOOKUP("M"&amp;TEXT(I917,"0"),Punten!$A$1:$E$37,5,FALSE)</f>
        <v>0</v>
      </c>
      <c r="S917">
        <f>VLOOKUP("K"&amp;TEXT(M917,"0"),Punten!$A$1:$E$37,5,FALSE)</f>
        <v>0</v>
      </c>
      <c r="T917">
        <f>VLOOKUP("H"&amp;TEXT(L917,"0"),Punten!$A$1:$E$37,5,FALSE)</f>
        <v>0</v>
      </c>
      <c r="U917">
        <f>VLOOKUP("F"&amp;TEXT(M917,"0"),Punten!$A$2:$E$158,5,FALSE)</f>
        <v>0</v>
      </c>
      <c r="V917">
        <f>SUM(P917:U917)</f>
        <v>0</v>
      </c>
      <c r="W917" t="str">
        <f>N917&amp;A917</f>
        <v/>
      </c>
      <c r="X917">
        <f>IF(F916&lt;&gt;F917,1,X916+1)</f>
        <v>315</v>
      </c>
      <c r="Y917" t="e">
        <f>VLOOKUP(A917,Klasses!$A$2:$B$100,2,FALSE)</f>
        <v>#N/A</v>
      </c>
      <c r="Z917" t="s">
        <v>198</v>
      </c>
      <c r="AA917">
        <f>F917</f>
        <v>0</v>
      </c>
      <c r="AB917">
        <f>D917</f>
        <v>0</v>
      </c>
    </row>
    <row r="918" spans="15:28" x14ac:dyDescent="0.25">
      <c r="O918">
        <f>COUNTIF($W$2:$W$5,W918)</f>
        <v>0</v>
      </c>
      <c r="P918">
        <f>VLOOKUP("M"&amp;TEXT(G918,"0"),Punten!$A$1:$E$37,5,FALSE)</f>
        <v>0</v>
      </c>
      <c r="Q918">
        <f>VLOOKUP("M"&amp;TEXT(H918,"0"),Punten!$A$1:$E$37,5,FALSE)</f>
        <v>0</v>
      </c>
      <c r="R918">
        <f>VLOOKUP("M"&amp;TEXT(I918,"0"),Punten!$A$1:$E$37,5,FALSE)</f>
        <v>0</v>
      </c>
      <c r="S918">
        <f>VLOOKUP("K"&amp;TEXT(M918,"0"),Punten!$A$1:$E$37,5,FALSE)</f>
        <v>0</v>
      </c>
      <c r="T918">
        <f>VLOOKUP("H"&amp;TEXT(L918,"0"),Punten!$A$1:$E$37,5,FALSE)</f>
        <v>0</v>
      </c>
      <c r="U918">
        <f>VLOOKUP("F"&amp;TEXT(M918,"0"),Punten!$A$2:$E$158,5,FALSE)</f>
        <v>0</v>
      </c>
      <c r="V918">
        <f>SUM(P918:U918)</f>
        <v>0</v>
      </c>
      <c r="W918" t="str">
        <f>N918&amp;A918</f>
        <v/>
      </c>
      <c r="X918">
        <f>IF(F917&lt;&gt;F918,1,X917+1)</f>
        <v>316</v>
      </c>
      <c r="Y918" t="e">
        <f>VLOOKUP(A918,Klasses!$A$2:$B$100,2,FALSE)</f>
        <v>#N/A</v>
      </c>
      <c r="Z918" t="s">
        <v>198</v>
      </c>
      <c r="AA918">
        <f>F918</f>
        <v>0</v>
      </c>
      <c r="AB918">
        <f>D918</f>
        <v>0</v>
      </c>
    </row>
    <row r="919" spans="15:28" x14ac:dyDescent="0.25">
      <c r="O919">
        <f>COUNTIF($W$2:$W$5,W919)</f>
        <v>0</v>
      </c>
      <c r="P919">
        <f>VLOOKUP("M"&amp;TEXT(G919,"0"),Punten!$A$1:$E$37,5,FALSE)</f>
        <v>0</v>
      </c>
      <c r="Q919">
        <f>VLOOKUP("M"&amp;TEXT(H919,"0"),Punten!$A$1:$E$37,5,FALSE)</f>
        <v>0</v>
      </c>
      <c r="R919">
        <f>VLOOKUP("M"&amp;TEXT(I919,"0"),Punten!$A$1:$E$37,5,FALSE)</f>
        <v>0</v>
      </c>
      <c r="S919">
        <f>VLOOKUP("K"&amp;TEXT(M919,"0"),Punten!$A$1:$E$37,5,FALSE)</f>
        <v>0</v>
      </c>
      <c r="T919">
        <f>VLOOKUP("H"&amp;TEXT(L919,"0"),Punten!$A$1:$E$37,5,FALSE)</f>
        <v>0</v>
      </c>
      <c r="U919">
        <f>VLOOKUP("F"&amp;TEXT(M919,"0"),Punten!$A$2:$E$158,5,FALSE)</f>
        <v>0</v>
      </c>
      <c r="V919">
        <f>SUM(P919:U919)</f>
        <v>0</v>
      </c>
      <c r="W919" t="str">
        <f>N919&amp;A919</f>
        <v/>
      </c>
      <c r="X919">
        <f>IF(F918&lt;&gt;F919,1,X918+1)</f>
        <v>317</v>
      </c>
      <c r="Y919" t="e">
        <f>VLOOKUP(A919,Klasses!$A$2:$B$100,2,FALSE)</f>
        <v>#N/A</v>
      </c>
      <c r="Z919" t="s">
        <v>198</v>
      </c>
      <c r="AA919">
        <f>F919</f>
        <v>0</v>
      </c>
      <c r="AB919">
        <f>D919</f>
        <v>0</v>
      </c>
    </row>
    <row r="920" spans="15:28" x14ac:dyDescent="0.25">
      <c r="O920">
        <f>COUNTIF($W$2:$W$5,W920)</f>
        <v>0</v>
      </c>
      <c r="P920">
        <f>VLOOKUP("M"&amp;TEXT(G920,"0"),Punten!$A$1:$E$37,5,FALSE)</f>
        <v>0</v>
      </c>
      <c r="Q920">
        <f>VLOOKUP("M"&amp;TEXT(H920,"0"),Punten!$A$1:$E$37,5,FALSE)</f>
        <v>0</v>
      </c>
      <c r="R920">
        <f>VLOOKUP("M"&amp;TEXT(I920,"0"),Punten!$A$1:$E$37,5,FALSE)</f>
        <v>0</v>
      </c>
      <c r="S920">
        <f>VLOOKUP("K"&amp;TEXT(M920,"0"),Punten!$A$1:$E$37,5,FALSE)</f>
        <v>0</v>
      </c>
      <c r="T920">
        <f>VLOOKUP("H"&amp;TEXT(L920,"0"),Punten!$A$1:$E$37,5,FALSE)</f>
        <v>0</v>
      </c>
      <c r="U920">
        <f>VLOOKUP("F"&amp;TEXT(M920,"0"),Punten!$A$2:$E$158,5,FALSE)</f>
        <v>0</v>
      </c>
      <c r="V920">
        <f>SUM(P920:U920)</f>
        <v>0</v>
      </c>
      <c r="W920" t="str">
        <f>N920&amp;A920</f>
        <v/>
      </c>
      <c r="X920">
        <f>IF(F919&lt;&gt;F920,1,X919+1)</f>
        <v>318</v>
      </c>
      <c r="Y920" t="e">
        <f>VLOOKUP(A920,Klasses!$A$2:$B$100,2,FALSE)</f>
        <v>#N/A</v>
      </c>
      <c r="Z920" t="s">
        <v>198</v>
      </c>
      <c r="AA920">
        <f>F920</f>
        <v>0</v>
      </c>
      <c r="AB920">
        <f>D920</f>
        <v>0</v>
      </c>
    </row>
    <row r="921" spans="15:28" x14ac:dyDescent="0.25">
      <c r="O921">
        <f>COUNTIF($W$2:$W$5,W921)</f>
        <v>0</v>
      </c>
      <c r="P921">
        <f>VLOOKUP("M"&amp;TEXT(G921,"0"),Punten!$A$1:$E$37,5,FALSE)</f>
        <v>0</v>
      </c>
      <c r="Q921">
        <f>VLOOKUP("M"&amp;TEXT(H921,"0"),Punten!$A$1:$E$37,5,FALSE)</f>
        <v>0</v>
      </c>
      <c r="R921">
        <f>VLOOKUP("M"&amp;TEXT(I921,"0"),Punten!$A$1:$E$37,5,FALSE)</f>
        <v>0</v>
      </c>
      <c r="S921">
        <f>VLOOKUP("K"&amp;TEXT(M921,"0"),Punten!$A$1:$E$37,5,FALSE)</f>
        <v>0</v>
      </c>
      <c r="T921">
        <f>VLOOKUP("H"&amp;TEXT(L921,"0"),Punten!$A$1:$E$37,5,FALSE)</f>
        <v>0</v>
      </c>
      <c r="U921">
        <f>VLOOKUP("F"&amp;TEXT(M921,"0"),Punten!$A$2:$E$158,5,FALSE)</f>
        <v>0</v>
      </c>
      <c r="V921">
        <f>SUM(P921:U921)</f>
        <v>0</v>
      </c>
      <c r="W921" t="str">
        <f>N921&amp;A921</f>
        <v/>
      </c>
      <c r="X921">
        <f>IF(F920&lt;&gt;F921,1,X920+1)</f>
        <v>319</v>
      </c>
      <c r="Y921" t="e">
        <f>VLOOKUP(A921,Klasses!$A$2:$B$100,2,FALSE)</f>
        <v>#N/A</v>
      </c>
      <c r="Z921" t="s">
        <v>198</v>
      </c>
      <c r="AA921">
        <f>F921</f>
        <v>0</v>
      </c>
      <c r="AB921">
        <f>D921</f>
        <v>0</v>
      </c>
    </row>
    <row r="922" spans="15:28" x14ac:dyDescent="0.25">
      <c r="O922">
        <f>COUNTIF($W$2:$W$5,W922)</f>
        <v>0</v>
      </c>
      <c r="P922">
        <f>VLOOKUP("M"&amp;TEXT(G922,"0"),Punten!$A$1:$E$37,5,FALSE)</f>
        <v>0</v>
      </c>
      <c r="Q922">
        <f>VLOOKUP("M"&amp;TEXT(H922,"0"),Punten!$A$1:$E$37,5,FALSE)</f>
        <v>0</v>
      </c>
      <c r="R922">
        <f>VLOOKUP("M"&amp;TEXT(I922,"0"),Punten!$A$1:$E$37,5,FALSE)</f>
        <v>0</v>
      </c>
      <c r="S922">
        <f>VLOOKUP("K"&amp;TEXT(M922,"0"),Punten!$A$1:$E$37,5,FALSE)</f>
        <v>0</v>
      </c>
      <c r="T922">
        <f>VLOOKUP("H"&amp;TEXT(L922,"0"),Punten!$A$1:$E$37,5,FALSE)</f>
        <v>0</v>
      </c>
      <c r="U922">
        <f>VLOOKUP("F"&amp;TEXT(M922,"0"),Punten!$A$2:$E$158,5,FALSE)</f>
        <v>0</v>
      </c>
      <c r="V922">
        <f>SUM(P922:U922)</f>
        <v>0</v>
      </c>
      <c r="W922" t="str">
        <f>N922&amp;A922</f>
        <v/>
      </c>
      <c r="X922">
        <f>IF(F921&lt;&gt;F922,1,X921+1)</f>
        <v>320</v>
      </c>
      <c r="Y922" t="e">
        <f>VLOOKUP(A922,Klasses!$A$2:$B$100,2,FALSE)</f>
        <v>#N/A</v>
      </c>
      <c r="Z922" t="s">
        <v>198</v>
      </c>
      <c r="AA922">
        <f>F922</f>
        <v>0</v>
      </c>
      <c r="AB922">
        <f>D922</f>
        <v>0</v>
      </c>
    </row>
    <row r="923" spans="15:28" x14ac:dyDescent="0.25">
      <c r="O923">
        <f>COUNTIF($W$2:$W$5,W923)</f>
        <v>0</v>
      </c>
      <c r="P923">
        <f>VLOOKUP("M"&amp;TEXT(G923,"0"),Punten!$A$1:$E$37,5,FALSE)</f>
        <v>0</v>
      </c>
      <c r="Q923">
        <f>VLOOKUP("M"&amp;TEXT(H923,"0"),Punten!$A$1:$E$37,5,FALSE)</f>
        <v>0</v>
      </c>
      <c r="R923">
        <f>VLOOKUP("M"&amp;TEXT(I923,"0"),Punten!$A$1:$E$37,5,FALSE)</f>
        <v>0</v>
      </c>
      <c r="S923">
        <f>VLOOKUP("K"&amp;TEXT(M923,"0"),Punten!$A$1:$E$37,5,FALSE)</f>
        <v>0</v>
      </c>
      <c r="T923">
        <f>VLOOKUP("H"&amp;TEXT(L923,"0"),Punten!$A$1:$E$37,5,FALSE)</f>
        <v>0</v>
      </c>
      <c r="U923">
        <f>VLOOKUP("F"&amp;TEXT(M923,"0"),Punten!$A$2:$E$158,5,FALSE)</f>
        <v>0</v>
      </c>
      <c r="V923">
        <f>SUM(P923:U923)</f>
        <v>0</v>
      </c>
      <c r="W923" t="str">
        <f>N923&amp;A923</f>
        <v/>
      </c>
      <c r="X923">
        <f>IF(F922&lt;&gt;F923,1,X922+1)</f>
        <v>321</v>
      </c>
      <c r="Y923" t="e">
        <f>VLOOKUP(A923,Klasses!$A$2:$B$100,2,FALSE)</f>
        <v>#N/A</v>
      </c>
      <c r="Z923" t="s">
        <v>198</v>
      </c>
      <c r="AA923">
        <f>F923</f>
        <v>0</v>
      </c>
      <c r="AB923">
        <f>D923</f>
        <v>0</v>
      </c>
    </row>
    <row r="924" spans="15:28" x14ac:dyDescent="0.25">
      <c r="O924">
        <f>COUNTIF($W$2:$W$5,W924)</f>
        <v>0</v>
      </c>
      <c r="P924">
        <f>VLOOKUP("M"&amp;TEXT(G924,"0"),Punten!$A$1:$E$37,5,FALSE)</f>
        <v>0</v>
      </c>
      <c r="Q924">
        <f>VLOOKUP("M"&amp;TEXT(H924,"0"),Punten!$A$1:$E$37,5,FALSE)</f>
        <v>0</v>
      </c>
      <c r="R924">
        <f>VLOOKUP("M"&amp;TEXT(I924,"0"),Punten!$A$1:$E$37,5,FALSE)</f>
        <v>0</v>
      </c>
      <c r="S924">
        <f>VLOOKUP("K"&amp;TEXT(M924,"0"),Punten!$A$1:$E$37,5,FALSE)</f>
        <v>0</v>
      </c>
      <c r="T924">
        <f>VLOOKUP("H"&amp;TEXT(L924,"0"),Punten!$A$1:$E$37,5,FALSE)</f>
        <v>0</v>
      </c>
      <c r="U924">
        <f>VLOOKUP("F"&amp;TEXT(M924,"0"),Punten!$A$2:$E$158,5,FALSE)</f>
        <v>0</v>
      </c>
      <c r="V924">
        <f>SUM(P924:U924)</f>
        <v>0</v>
      </c>
      <c r="W924" t="str">
        <f>N924&amp;A924</f>
        <v/>
      </c>
      <c r="X924">
        <f>IF(F923&lt;&gt;F924,1,X923+1)</f>
        <v>322</v>
      </c>
      <c r="Y924" t="e">
        <f>VLOOKUP(A924,Klasses!$A$2:$B$100,2,FALSE)</f>
        <v>#N/A</v>
      </c>
      <c r="Z924" t="s">
        <v>198</v>
      </c>
      <c r="AA924">
        <f>F924</f>
        <v>0</v>
      </c>
      <c r="AB924">
        <f>D924</f>
        <v>0</v>
      </c>
    </row>
    <row r="925" spans="15:28" x14ac:dyDescent="0.25">
      <c r="O925">
        <f>COUNTIF($W$2:$W$5,W925)</f>
        <v>0</v>
      </c>
      <c r="P925">
        <f>VLOOKUP("M"&amp;TEXT(G925,"0"),Punten!$A$1:$E$37,5,FALSE)</f>
        <v>0</v>
      </c>
      <c r="Q925">
        <f>VLOOKUP("M"&amp;TEXT(H925,"0"),Punten!$A$1:$E$37,5,FALSE)</f>
        <v>0</v>
      </c>
      <c r="R925">
        <f>VLOOKUP("M"&amp;TEXT(I925,"0"),Punten!$A$1:$E$37,5,FALSE)</f>
        <v>0</v>
      </c>
      <c r="S925">
        <f>VLOOKUP("K"&amp;TEXT(M925,"0"),Punten!$A$1:$E$37,5,FALSE)</f>
        <v>0</v>
      </c>
      <c r="T925">
        <f>VLOOKUP("H"&amp;TEXT(L925,"0"),Punten!$A$1:$E$37,5,FALSE)</f>
        <v>0</v>
      </c>
      <c r="U925">
        <f>VLOOKUP("F"&amp;TEXT(M925,"0"),Punten!$A$2:$E$158,5,FALSE)</f>
        <v>0</v>
      </c>
      <c r="V925">
        <f>SUM(P925:U925)</f>
        <v>0</v>
      </c>
      <c r="W925" t="str">
        <f>N925&amp;A925</f>
        <v/>
      </c>
      <c r="X925">
        <f>IF(F924&lt;&gt;F925,1,X924+1)</f>
        <v>323</v>
      </c>
      <c r="Y925" t="e">
        <f>VLOOKUP(A925,Klasses!$A$2:$B$100,2,FALSE)</f>
        <v>#N/A</v>
      </c>
      <c r="Z925" t="s">
        <v>198</v>
      </c>
      <c r="AA925">
        <f>F925</f>
        <v>0</v>
      </c>
      <c r="AB925">
        <f>D925</f>
        <v>0</v>
      </c>
    </row>
    <row r="926" spans="15:28" x14ac:dyDescent="0.25">
      <c r="O926">
        <f>COUNTIF($W$2:$W$5,W926)</f>
        <v>0</v>
      </c>
      <c r="P926">
        <f>VLOOKUP("M"&amp;TEXT(G926,"0"),Punten!$A$1:$E$37,5,FALSE)</f>
        <v>0</v>
      </c>
      <c r="Q926">
        <f>VLOOKUP("M"&amp;TEXT(H926,"0"),Punten!$A$1:$E$37,5,FALSE)</f>
        <v>0</v>
      </c>
      <c r="R926">
        <f>VLOOKUP("M"&amp;TEXT(I926,"0"),Punten!$A$1:$E$37,5,FALSE)</f>
        <v>0</v>
      </c>
      <c r="S926">
        <f>VLOOKUP("K"&amp;TEXT(M926,"0"),Punten!$A$1:$E$37,5,FALSE)</f>
        <v>0</v>
      </c>
      <c r="T926">
        <f>VLOOKUP("H"&amp;TEXT(L926,"0"),Punten!$A$1:$E$37,5,FALSE)</f>
        <v>0</v>
      </c>
      <c r="U926">
        <f>VLOOKUP("F"&amp;TEXT(M926,"0"),Punten!$A$2:$E$158,5,FALSE)</f>
        <v>0</v>
      </c>
      <c r="V926">
        <f>SUM(P926:U926)</f>
        <v>0</v>
      </c>
      <c r="W926" t="str">
        <f>N926&amp;A926</f>
        <v/>
      </c>
      <c r="X926">
        <f>IF(F925&lt;&gt;F926,1,X925+1)</f>
        <v>324</v>
      </c>
      <c r="Y926" t="e">
        <f>VLOOKUP(A926,Klasses!$A$2:$B$100,2,FALSE)</f>
        <v>#N/A</v>
      </c>
      <c r="Z926" t="s">
        <v>198</v>
      </c>
      <c r="AA926">
        <f>F926</f>
        <v>0</v>
      </c>
      <c r="AB926">
        <f>D926</f>
        <v>0</v>
      </c>
    </row>
    <row r="927" spans="15:28" x14ac:dyDescent="0.25">
      <c r="O927">
        <f>COUNTIF($W$2:$W$5,W927)</f>
        <v>0</v>
      </c>
      <c r="P927">
        <f>VLOOKUP("M"&amp;TEXT(G927,"0"),Punten!$A$1:$E$37,5,FALSE)</f>
        <v>0</v>
      </c>
      <c r="Q927">
        <f>VLOOKUP("M"&amp;TEXT(H927,"0"),Punten!$A$1:$E$37,5,FALSE)</f>
        <v>0</v>
      </c>
      <c r="R927">
        <f>VLOOKUP("M"&amp;TEXT(I927,"0"),Punten!$A$1:$E$37,5,FALSE)</f>
        <v>0</v>
      </c>
      <c r="S927">
        <f>VLOOKUP("K"&amp;TEXT(M927,"0"),Punten!$A$1:$E$37,5,FALSE)</f>
        <v>0</v>
      </c>
      <c r="T927">
        <f>VLOOKUP("H"&amp;TEXT(L927,"0"),Punten!$A$1:$E$37,5,FALSE)</f>
        <v>0</v>
      </c>
      <c r="U927">
        <f>VLOOKUP("F"&amp;TEXT(M927,"0"),Punten!$A$2:$E$158,5,FALSE)</f>
        <v>0</v>
      </c>
      <c r="V927">
        <f>SUM(P927:U927)</f>
        <v>0</v>
      </c>
      <c r="W927" t="str">
        <f>N927&amp;A927</f>
        <v/>
      </c>
      <c r="X927">
        <f>IF(F926&lt;&gt;F927,1,X926+1)</f>
        <v>325</v>
      </c>
      <c r="Y927" t="e">
        <f>VLOOKUP(A927,Klasses!$A$2:$B$100,2,FALSE)</f>
        <v>#N/A</v>
      </c>
      <c r="Z927" t="s">
        <v>198</v>
      </c>
      <c r="AA927">
        <f>F927</f>
        <v>0</v>
      </c>
      <c r="AB927">
        <f>D927</f>
        <v>0</v>
      </c>
    </row>
    <row r="928" spans="15:28" x14ac:dyDescent="0.25">
      <c r="O928">
        <f>COUNTIF($W$2:$W$5,W928)</f>
        <v>0</v>
      </c>
      <c r="P928">
        <f>VLOOKUP("M"&amp;TEXT(G928,"0"),Punten!$A$1:$E$37,5,FALSE)</f>
        <v>0</v>
      </c>
      <c r="Q928">
        <f>VLOOKUP("M"&amp;TEXT(H928,"0"),Punten!$A$1:$E$37,5,FALSE)</f>
        <v>0</v>
      </c>
      <c r="R928">
        <f>VLOOKUP("M"&amp;TEXT(I928,"0"),Punten!$A$1:$E$37,5,FALSE)</f>
        <v>0</v>
      </c>
      <c r="S928">
        <f>VLOOKUP("K"&amp;TEXT(M928,"0"),Punten!$A$1:$E$37,5,FALSE)</f>
        <v>0</v>
      </c>
      <c r="T928">
        <f>VLOOKUP("H"&amp;TEXT(L928,"0"),Punten!$A$1:$E$37,5,FALSE)</f>
        <v>0</v>
      </c>
      <c r="U928">
        <f>VLOOKUP("F"&amp;TEXT(M928,"0"),Punten!$A$2:$E$158,5,FALSE)</f>
        <v>0</v>
      </c>
      <c r="V928">
        <f>SUM(P928:U928)</f>
        <v>0</v>
      </c>
      <c r="W928" t="str">
        <f>N928&amp;A928</f>
        <v/>
      </c>
      <c r="X928">
        <f>IF(F927&lt;&gt;F928,1,X927+1)</f>
        <v>326</v>
      </c>
      <c r="Y928" t="e">
        <f>VLOOKUP(A928,Klasses!$A$2:$B$100,2,FALSE)</f>
        <v>#N/A</v>
      </c>
      <c r="Z928" t="s">
        <v>198</v>
      </c>
      <c r="AA928">
        <f>F928</f>
        <v>0</v>
      </c>
      <c r="AB928">
        <f>D928</f>
        <v>0</v>
      </c>
    </row>
    <row r="929" spans="15:28" x14ac:dyDescent="0.25">
      <c r="O929">
        <f>COUNTIF($W$2:$W$5,W929)</f>
        <v>0</v>
      </c>
      <c r="P929">
        <f>VLOOKUP("M"&amp;TEXT(G929,"0"),Punten!$A$1:$E$37,5,FALSE)</f>
        <v>0</v>
      </c>
      <c r="Q929">
        <f>VLOOKUP("M"&amp;TEXT(H929,"0"),Punten!$A$1:$E$37,5,FALSE)</f>
        <v>0</v>
      </c>
      <c r="R929">
        <f>VLOOKUP("M"&amp;TEXT(I929,"0"),Punten!$A$1:$E$37,5,FALSE)</f>
        <v>0</v>
      </c>
      <c r="S929">
        <f>VLOOKUP("K"&amp;TEXT(M929,"0"),Punten!$A$1:$E$37,5,FALSE)</f>
        <v>0</v>
      </c>
      <c r="T929">
        <f>VLOOKUP("H"&amp;TEXT(L929,"0"),Punten!$A$1:$E$37,5,FALSE)</f>
        <v>0</v>
      </c>
      <c r="U929">
        <f>VLOOKUP("F"&amp;TEXT(M929,"0"),Punten!$A$2:$E$158,5,FALSE)</f>
        <v>0</v>
      </c>
      <c r="V929">
        <f>SUM(P929:U929)</f>
        <v>0</v>
      </c>
      <c r="W929" t="str">
        <f>N929&amp;A929</f>
        <v/>
      </c>
      <c r="X929">
        <f>IF(F928&lt;&gt;F929,1,X928+1)</f>
        <v>327</v>
      </c>
      <c r="Y929" t="e">
        <f>VLOOKUP(A929,Klasses!$A$2:$B$100,2,FALSE)</f>
        <v>#N/A</v>
      </c>
      <c r="Z929" t="s">
        <v>198</v>
      </c>
      <c r="AA929">
        <f>F929</f>
        <v>0</v>
      </c>
      <c r="AB929">
        <f>D929</f>
        <v>0</v>
      </c>
    </row>
    <row r="930" spans="15:28" x14ac:dyDescent="0.25">
      <c r="O930">
        <f>COUNTIF($W$2:$W$5,W930)</f>
        <v>0</v>
      </c>
      <c r="P930">
        <f>VLOOKUP("M"&amp;TEXT(G930,"0"),Punten!$A$1:$E$37,5,FALSE)</f>
        <v>0</v>
      </c>
      <c r="Q930">
        <f>VLOOKUP("M"&amp;TEXT(H930,"0"),Punten!$A$1:$E$37,5,FALSE)</f>
        <v>0</v>
      </c>
      <c r="R930">
        <f>VLOOKUP("M"&amp;TEXT(I930,"0"),Punten!$A$1:$E$37,5,FALSE)</f>
        <v>0</v>
      </c>
      <c r="S930">
        <f>VLOOKUP("K"&amp;TEXT(M930,"0"),Punten!$A$1:$E$37,5,FALSE)</f>
        <v>0</v>
      </c>
      <c r="T930">
        <f>VLOOKUP("H"&amp;TEXT(L930,"0"),Punten!$A$1:$E$37,5,FALSE)</f>
        <v>0</v>
      </c>
      <c r="U930">
        <f>VLOOKUP("F"&amp;TEXT(M930,"0"),Punten!$A$2:$E$158,5,FALSE)</f>
        <v>0</v>
      </c>
      <c r="V930">
        <f>SUM(P930:U930)</f>
        <v>0</v>
      </c>
      <c r="W930" t="str">
        <f>N930&amp;A930</f>
        <v/>
      </c>
      <c r="X930">
        <f>IF(F929&lt;&gt;F930,1,X929+1)</f>
        <v>328</v>
      </c>
      <c r="Y930" t="e">
        <f>VLOOKUP(A930,Klasses!$A$2:$B$100,2,FALSE)</f>
        <v>#N/A</v>
      </c>
      <c r="Z930" t="s">
        <v>198</v>
      </c>
      <c r="AA930">
        <f>F930</f>
        <v>0</v>
      </c>
      <c r="AB930">
        <f>D930</f>
        <v>0</v>
      </c>
    </row>
    <row r="931" spans="15:28" x14ac:dyDescent="0.25">
      <c r="O931">
        <f>COUNTIF($W$2:$W$5,W931)</f>
        <v>0</v>
      </c>
      <c r="P931">
        <f>VLOOKUP("M"&amp;TEXT(G931,"0"),Punten!$A$1:$E$37,5,FALSE)</f>
        <v>0</v>
      </c>
      <c r="Q931">
        <f>VLOOKUP("M"&amp;TEXT(H931,"0"),Punten!$A$1:$E$37,5,FALSE)</f>
        <v>0</v>
      </c>
      <c r="R931">
        <f>VLOOKUP("M"&amp;TEXT(I931,"0"),Punten!$A$1:$E$37,5,FALSE)</f>
        <v>0</v>
      </c>
      <c r="S931">
        <f>VLOOKUP("K"&amp;TEXT(M931,"0"),Punten!$A$1:$E$37,5,FALSE)</f>
        <v>0</v>
      </c>
      <c r="T931">
        <f>VLOOKUP("H"&amp;TEXT(L931,"0"),Punten!$A$1:$E$37,5,FALSE)</f>
        <v>0</v>
      </c>
      <c r="U931">
        <f>VLOOKUP("F"&amp;TEXT(M931,"0"),Punten!$A$2:$E$158,5,FALSE)</f>
        <v>0</v>
      </c>
      <c r="V931">
        <f>SUM(P931:U931)</f>
        <v>0</v>
      </c>
      <c r="W931" t="str">
        <f>N931&amp;A931</f>
        <v/>
      </c>
      <c r="X931">
        <f>IF(F930&lt;&gt;F931,1,X930+1)</f>
        <v>329</v>
      </c>
      <c r="Y931" t="e">
        <f>VLOOKUP(A931,Klasses!$A$2:$B$100,2,FALSE)</f>
        <v>#N/A</v>
      </c>
      <c r="Z931" t="s">
        <v>198</v>
      </c>
      <c r="AA931">
        <f>F931</f>
        <v>0</v>
      </c>
      <c r="AB931">
        <f>D931</f>
        <v>0</v>
      </c>
    </row>
    <row r="932" spans="15:28" x14ac:dyDescent="0.25">
      <c r="O932">
        <f>COUNTIF($W$2:$W$5,W932)</f>
        <v>0</v>
      </c>
      <c r="P932">
        <f>VLOOKUP("M"&amp;TEXT(G932,"0"),Punten!$A$1:$E$37,5,FALSE)</f>
        <v>0</v>
      </c>
      <c r="Q932">
        <f>VLOOKUP("M"&amp;TEXT(H932,"0"),Punten!$A$1:$E$37,5,FALSE)</f>
        <v>0</v>
      </c>
      <c r="R932">
        <f>VLOOKUP("M"&amp;TEXT(I932,"0"),Punten!$A$1:$E$37,5,FALSE)</f>
        <v>0</v>
      </c>
      <c r="S932">
        <f>VLOOKUP("K"&amp;TEXT(M932,"0"),Punten!$A$1:$E$37,5,FALSE)</f>
        <v>0</v>
      </c>
      <c r="T932">
        <f>VLOOKUP("H"&amp;TEXT(L932,"0"),Punten!$A$1:$E$37,5,FALSE)</f>
        <v>0</v>
      </c>
      <c r="U932">
        <f>VLOOKUP("F"&amp;TEXT(M932,"0"),Punten!$A$2:$E$158,5,FALSE)</f>
        <v>0</v>
      </c>
      <c r="V932">
        <f>SUM(P932:U932)</f>
        <v>0</v>
      </c>
      <c r="W932" t="str">
        <f>N932&amp;A932</f>
        <v/>
      </c>
      <c r="X932">
        <f>IF(F931&lt;&gt;F932,1,X931+1)</f>
        <v>330</v>
      </c>
      <c r="Y932" t="e">
        <f>VLOOKUP(A932,Klasses!$A$2:$B$100,2,FALSE)</f>
        <v>#N/A</v>
      </c>
      <c r="Z932" t="s">
        <v>198</v>
      </c>
      <c r="AA932">
        <f>F932</f>
        <v>0</v>
      </c>
      <c r="AB932">
        <f>D932</f>
        <v>0</v>
      </c>
    </row>
    <row r="933" spans="15:28" x14ac:dyDescent="0.25">
      <c r="O933">
        <f>COUNTIF($W$2:$W$5,W933)</f>
        <v>0</v>
      </c>
      <c r="P933">
        <f>VLOOKUP("M"&amp;TEXT(G933,"0"),Punten!$A$1:$E$37,5,FALSE)</f>
        <v>0</v>
      </c>
      <c r="Q933">
        <f>VLOOKUP("M"&amp;TEXT(H933,"0"),Punten!$A$1:$E$37,5,FALSE)</f>
        <v>0</v>
      </c>
      <c r="R933">
        <f>VLOOKUP("M"&amp;TEXT(I933,"0"),Punten!$A$1:$E$37,5,FALSE)</f>
        <v>0</v>
      </c>
      <c r="S933">
        <f>VLOOKUP("K"&amp;TEXT(M933,"0"),Punten!$A$1:$E$37,5,FALSE)</f>
        <v>0</v>
      </c>
      <c r="T933">
        <f>VLOOKUP("H"&amp;TEXT(L933,"0"),Punten!$A$1:$E$37,5,FALSE)</f>
        <v>0</v>
      </c>
      <c r="U933">
        <f>VLOOKUP("F"&amp;TEXT(M933,"0"),Punten!$A$2:$E$158,5,FALSE)</f>
        <v>0</v>
      </c>
      <c r="V933">
        <f>SUM(P933:U933)</f>
        <v>0</v>
      </c>
      <c r="W933" t="str">
        <f>N933&amp;A933</f>
        <v/>
      </c>
      <c r="X933">
        <f>IF(F932&lt;&gt;F933,1,X932+1)</f>
        <v>331</v>
      </c>
      <c r="Y933" t="e">
        <f>VLOOKUP(A933,Klasses!$A$2:$B$100,2,FALSE)</f>
        <v>#N/A</v>
      </c>
      <c r="Z933" t="s">
        <v>198</v>
      </c>
      <c r="AA933">
        <f>F933</f>
        <v>0</v>
      </c>
      <c r="AB933">
        <f>D933</f>
        <v>0</v>
      </c>
    </row>
    <row r="934" spans="15:28" x14ac:dyDescent="0.25">
      <c r="O934">
        <f>COUNTIF($W$2:$W$5,W934)</f>
        <v>0</v>
      </c>
      <c r="P934">
        <f>VLOOKUP("M"&amp;TEXT(G934,"0"),Punten!$A$1:$E$37,5,FALSE)</f>
        <v>0</v>
      </c>
      <c r="Q934">
        <f>VLOOKUP("M"&amp;TEXT(H934,"0"),Punten!$A$1:$E$37,5,FALSE)</f>
        <v>0</v>
      </c>
      <c r="R934">
        <f>VLOOKUP("M"&amp;TEXT(I934,"0"),Punten!$A$1:$E$37,5,FALSE)</f>
        <v>0</v>
      </c>
      <c r="S934">
        <f>VLOOKUP("K"&amp;TEXT(M934,"0"),Punten!$A$1:$E$37,5,FALSE)</f>
        <v>0</v>
      </c>
      <c r="T934">
        <f>VLOOKUP("H"&amp;TEXT(L934,"0"),Punten!$A$1:$E$37,5,FALSE)</f>
        <v>0</v>
      </c>
      <c r="U934">
        <f>VLOOKUP("F"&amp;TEXT(M934,"0"),Punten!$A$2:$E$158,5,FALSE)</f>
        <v>0</v>
      </c>
      <c r="V934">
        <f>SUM(P934:U934)</f>
        <v>0</v>
      </c>
      <c r="W934" t="str">
        <f>N934&amp;A934</f>
        <v/>
      </c>
      <c r="X934">
        <f>IF(F933&lt;&gt;F934,1,X933+1)</f>
        <v>332</v>
      </c>
      <c r="Y934" t="e">
        <f>VLOOKUP(A934,Klasses!$A$2:$B$100,2,FALSE)</f>
        <v>#N/A</v>
      </c>
      <c r="Z934" t="s">
        <v>198</v>
      </c>
      <c r="AA934">
        <f>F934</f>
        <v>0</v>
      </c>
      <c r="AB934">
        <f>D934</f>
        <v>0</v>
      </c>
    </row>
    <row r="935" spans="15:28" x14ac:dyDescent="0.25">
      <c r="O935">
        <f>COUNTIF($W$2:$W$5,W935)</f>
        <v>0</v>
      </c>
      <c r="P935">
        <f>VLOOKUP("M"&amp;TEXT(G935,"0"),Punten!$A$1:$E$37,5,FALSE)</f>
        <v>0</v>
      </c>
      <c r="Q935">
        <f>VLOOKUP("M"&amp;TEXT(H935,"0"),Punten!$A$1:$E$37,5,FALSE)</f>
        <v>0</v>
      </c>
      <c r="R935">
        <f>VLOOKUP("M"&amp;TEXT(I935,"0"),Punten!$A$1:$E$37,5,FALSE)</f>
        <v>0</v>
      </c>
      <c r="S935">
        <f>VLOOKUP("K"&amp;TEXT(M935,"0"),Punten!$A$1:$E$37,5,FALSE)</f>
        <v>0</v>
      </c>
      <c r="T935">
        <f>VLOOKUP("H"&amp;TEXT(L935,"0"),Punten!$A$1:$E$37,5,FALSE)</f>
        <v>0</v>
      </c>
      <c r="U935">
        <f>VLOOKUP("F"&amp;TEXT(M935,"0"),Punten!$A$2:$E$158,5,FALSE)</f>
        <v>0</v>
      </c>
      <c r="V935">
        <f>SUM(P935:U935)</f>
        <v>0</v>
      </c>
      <c r="W935" t="str">
        <f>N935&amp;A935</f>
        <v/>
      </c>
      <c r="X935">
        <f>IF(F934&lt;&gt;F935,1,X934+1)</f>
        <v>333</v>
      </c>
      <c r="Y935" t="e">
        <f>VLOOKUP(A935,Klasses!$A$2:$B$100,2,FALSE)</f>
        <v>#N/A</v>
      </c>
      <c r="Z935" t="s">
        <v>198</v>
      </c>
      <c r="AA935">
        <f>F935</f>
        <v>0</v>
      </c>
      <c r="AB935">
        <f>D935</f>
        <v>0</v>
      </c>
    </row>
    <row r="936" spans="15:28" x14ac:dyDescent="0.25">
      <c r="O936">
        <f>COUNTIF($W$2:$W$5,W936)</f>
        <v>0</v>
      </c>
      <c r="P936">
        <f>VLOOKUP("M"&amp;TEXT(G936,"0"),Punten!$A$1:$E$37,5,FALSE)</f>
        <v>0</v>
      </c>
      <c r="Q936">
        <f>VLOOKUP("M"&amp;TEXT(H936,"0"),Punten!$A$1:$E$37,5,FALSE)</f>
        <v>0</v>
      </c>
      <c r="R936">
        <f>VLOOKUP("M"&amp;TEXT(I936,"0"),Punten!$A$1:$E$37,5,FALSE)</f>
        <v>0</v>
      </c>
      <c r="S936">
        <f>VLOOKUP("K"&amp;TEXT(M936,"0"),Punten!$A$1:$E$37,5,FALSE)</f>
        <v>0</v>
      </c>
      <c r="T936">
        <f>VLOOKUP("H"&amp;TEXT(L936,"0"),Punten!$A$1:$E$37,5,FALSE)</f>
        <v>0</v>
      </c>
      <c r="U936">
        <f>VLOOKUP("F"&amp;TEXT(M936,"0"),Punten!$A$2:$E$158,5,FALSE)</f>
        <v>0</v>
      </c>
      <c r="V936">
        <f>SUM(P936:U936)</f>
        <v>0</v>
      </c>
      <c r="W936" t="str">
        <f>N936&amp;A936</f>
        <v/>
      </c>
      <c r="X936">
        <f>IF(F935&lt;&gt;F936,1,X935+1)</f>
        <v>334</v>
      </c>
      <c r="Y936" t="e">
        <f>VLOOKUP(A936,Klasses!$A$2:$B$100,2,FALSE)</f>
        <v>#N/A</v>
      </c>
      <c r="Z936" t="s">
        <v>198</v>
      </c>
      <c r="AA936">
        <f>F936</f>
        <v>0</v>
      </c>
      <c r="AB936">
        <f>D936</f>
        <v>0</v>
      </c>
    </row>
    <row r="937" spans="15:28" x14ac:dyDescent="0.25">
      <c r="O937">
        <f>COUNTIF($W$2:$W$5,W937)</f>
        <v>0</v>
      </c>
      <c r="P937">
        <f>VLOOKUP("M"&amp;TEXT(G937,"0"),Punten!$A$1:$E$37,5,FALSE)</f>
        <v>0</v>
      </c>
      <c r="Q937">
        <f>VLOOKUP("M"&amp;TEXT(H937,"0"),Punten!$A$1:$E$37,5,FALSE)</f>
        <v>0</v>
      </c>
      <c r="R937">
        <f>VLOOKUP("M"&amp;TEXT(I937,"0"),Punten!$A$1:$E$37,5,FALSE)</f>
        <v>0</v>
      </c>
      <c r="S937">
        <f>VLOOKUP("K"&amp;TEXT(M937,"0"),Punten!$A$1:$E$37,5,FALSE)</f>
        <v>0</v>
      </c>
      <c r="T937">
        <f>VLOOKUP("H"&amp;TEXT(L937,"0"),Punten!$A$1:$E$37,5,FALSE)</f>
        <v>0</v>
      </c>
      <c r="U937">
        <f>VLOOKUP("F"&amp;TEXT(M937,"0"),Punten!$A$2:$E$158,5,FALSE)</f>
        <v>0</v>
      </c>
      <c r="V937">
        <f>SUM(P937:U937)</f>
        <v>0</v>
      </c>
      <c r="W937" t="str">
        <f>N937&amp;A937</f>
        <v/>
      </c>
      <c r="X937">
        <f>IF(F936&lt;&gt;F937,1,X936+1)</f>
        <v>335</v>
      </c>
      <c r="Y937" t="e">
        <f>VLOOKUP(A937,Klasses!$A$2:$B$100,2,FALSE)</f>
        <v>#N/A</v>
      </c>
      <c r="Z937" t="s">
        <v>198</v>
      </c>
      <c r="AA937">
        <f>F937</f>
        <v>0</v>
      </c>
      <c r="AB937">
        <f>D937</f>
        <v>0</v>
      </c>
    </row>
    <row r="938" spans="15:28" x14ac:dyDescent="0.25">
      <c r="O938">
        <f>COUNTIF($W$2:$W$5,W938)</f>
        <v>0</v>
      </c>
      <c r="P938">
        <f>VLOOKUP("M"&amp;TEXT(G938,"0"),Punten!$A$1:$E$37,5,FALSE)</f>
        <v>0</v>
      </c>
      <c r="Q938">
        <f>VLOOKUP("M"&amp;TEXT(H938,"0"),Punten!$A$1:$E$37,5,FALSE)</f>
        <v>0</v>
      </c>
      <c r="R938">
        <f>VLOOKUP("M"&amp;TEXT(I938,"0"),Punten!$A$1:$E$37,5,FALSE)</f>
        <v>0</v>
      </c>
      <c r="S938">
        <f>VLOOKUP("K"&amp;TEXT(M938,"0"),Punten!$A$1:$E$37,5,FALSE)</f>
        <v>0</v>
      </c>
      <c r="T938">
        <f>VLOOKUP("H"&amp;TEXT(L938,"0"),Punten!$A$1:$E$37,5,FALSE)</f>
        <v>0</v>
      </c>
      <c r="U938">
        <f>VLOOKUP("F"&amp;TEXT(M938,"0"),Punten!$A$2:$E$158,5,FALSE)</f>
        <v>0</v>
      </c>
      <c r="V938">
        <f>SUM(P938:U938)</f>
        <v>0</v>
      </c>
      <c r="W938" t="str">
        <f>N938&amp;A938</f>
        <v/>
      </c>
      <c r="X938">
        <f>IF(F937&lt;&gt;F938,1,X937+1)</f>
        <v>336</v>
      </c>
      <c r="Y938" t="e">
        <f>VLOOKUP(A938,Klasses!$A$2:$B$100,2,FALSE)</f>
        <v>#N/A</v>
      </c>
      <c r="Z938" t="s">
        <v>198</v>
      </c>
      <c r="AA938">
        <f>F938</f>
        <v>0</v>
      </c>
      <c r="AB938">
        <f>D938</f>
        <v>0</v>
      </c>
    </row>
    <row r="939" spans="15:28" x14ac:dyDescent="0.25">
      <c r="O939">
        <f>COUNTIF($W$2:$W$5,W939)</f>
        <v>0</v>
      </c>
      <c r="P939">
        <f>VLOOKUP("M"&amp;TEXT(G939,"0"),Punten!$A$1:$E$37,5,FALSE)</f>
        <v>0</v>
      </c>
      <c r="Q939">
        <f>VLOOKUP("M"&amp;TEXT(H939,"0"),Punten!$A$1:$E$37,5,FALSE)</f>
        <v>0</v>
      </c>
      <c r="R939">
        <f>VLOOKUP("M"&amp;TEXT(I939,"0"),Punten!$A$1:$E$37,5,FALSE)</f>
        <v>0</v>
      </c>
      <c r="S939">
        <f>VLOOKUP("K"&amp;TEXT(M939,"0"),Punten!$A$1:$E$37,5,FALSE)</f>
        <v>0</v>
      </c>
      <c r="T939">
        <f>VLOOKUP("H"&amp;TEXT(L939,"0"),Punten!$A$1:$E$37,5,FALSE)</f>
        <v>0</v>
      </c>
      <c r="U939">
        <f>VLOOKUP("F"&amp;TEXT(M939,"0"),Punten!$A$2:$E$158,5,FALSE)</f>
        <v>0</v>
      </c>
      <c r="V939">
        <f>SUM(P939:U939)</f>
        <v>0</v>
      </c>
      <c r="W939" t="str">
        <f>N939&amp;A939</f>
        <v/>
      </c>
      <c r="X939">
        <f>IF(F938&lt;&gt;F939,1,X938+1)</f>
        <v>337</v>
      </c>
      <c r="Y939" t="e">
        <f>VLOOKUP(A939,Klasses!$A$2:$B$100,2,FALSE)</f>
        <v>#N/A</v>
      </c>
      <c r="Z939" t="s">
        <v>198</v>
      </c>
      <c r="AA939">
        <f>F939</f>
        <v>0</v>
      </c>
      <c r="AB939">
        <f>D939</f>
        <v>0</v>
      </c>
    </row>
    <row r="940" spans="15:28" x14ac:dyDescent="0.25">
      <c r="O940">
        <f>COUNTIF($W$2:$W$5,W940)</f>
        <v>0</v>
      </c>
      <c r="P940">
        <f>VLOOKUP("M"&amp;TEXT(G940,"0"),Punten!$A$1:$E$37,5,FALSE)</f>
        <v>0</v>
      </c>
      <c r="Q940">
        <f>VLOOKUP("M"&amp;TEXT(H940,"0"),Punten!$A$1:$E$37,5,FALSE)</f>
        <v>0</v>
      </c>
      <c r="R940">
        <f>VLOOKUP("M"&amp;TEXT(I940,"0"),Punten!$A$1:$E$37,5,FALSE)</f>
        <v>0</v>
      </c>
      <c r="S940">
        <f>VLOOKUP("K"&amp;TEXT(M940,"0"),Punten!$A$1:$E$37,5,FALSE)</f>
        <v>0</v>
      </c>
      <c r="T940">
        <f>VLOOKUP("H"&amp;TEXT(L940,"0"),Punten!$A$1:$E$37,5,FALSE)</f>
        <v>0</v>
      </c>
      <c r="U940">
        <f>VLOOKUP("F"&amp;TEXT(M940,"0"),Punten!$A$2:$E$158,5,FALSE)</f>
        <v>0</v>
      </c>
      <c r="V940">
        <f>SUM(P940:U940)</f>
        <v>0</v>
      </c>
      <c r="W940" t="str">
        <f>N940&amp;A940</f>
        <v/>
      </c>
      <c r="X940">
        <f>IF(F939&lt;&gt;F940,1,X939+1)</f>
        <v>338</v>
      </c>
      <c r="Y940" t="e">
        <f>VLOOKUP(A940,Klasses!$A$2:$B$100,2,FALSE)</f>
        <v>#N/A</v>
      </c>
      <c r="Z940" t="s">
        <v>198</v>
      </c>
      <c r="AA940">
        <f>F940</f>
        <v>0</v>
      </c>
      <c r="AB940">
        <f>D940</f>
        <v>0</v>
      </c>
    </row>
    <row r="941" spans="15:28" x14ac:dyDescent="0.25">
      <c r="O941">
        <f>COUNTIF($W$2:$W$5,W941)</f>
        <v>0</v>
      </c>
      <c r="P941">
        <f>VLOOKUP("M"&amp;TEXT(G941,"0"),Punten!$A$1:$E$37,5,FALSE)</f>
        <v>0</v>
      </c>
      <c r="Q941">
        <f>VLOOKUP("M"&amp;TEXT(H941,"0"),Punten!$A$1:$E$37,5,FALSE)</f>
        <v>0</v>
      </c>
      <c r="R941">
        <f>VLOOKUP("M"&amp;TEXT(I941,"0"),Punten!$A$1:$E$37,5,FALSE)</f>
        <v>0</v>
      </c>
      <c r="S941">
        <f>VLOOKUP("K"&amp;TEXT(M941,"0"),Punten!$A$1:$E$37,5,FALSE)</f>
        <v>0</v>
      </c>
      <c r="T941">
        <f>VLOOKUP("H"&amp;TEXT(L941,"0"),Punten!$A$1:$E$37,5,FALSE)</f>
        <v>0</v>
      </c>
      <c r="U941">
        <f>VLOOKUP("F"&amp;TEXT(M941,"0"),Punten!$A$2:$E$158,5,FALSE)</f>
        <v>0</v>
      </c>
      <c r="V941">
        <f>SUM(P941:U941)</f>
        <v>0</v>
      </c>
      <c r="W941" t="str">
        <f>N941&amp;A941</f>
        <v/>
      </c>
      <c r="X941">
        <f>IF(F940&lt;&gt;F941,1,X940+1)</f>
        <v>339</v>
      </c>
      <c r="Y941" t="e">
        <f>VLOOKUP(A941,Klasses!$A$2:$B$100,2,FALSE)</f>
        <v>#N/A</v>
      </c>
      <c r="Z941" t="s">
        <v>198</v>
      </c>
      <c r="AA941">
        <f>F941</f>
        <v>0</v>
      </c>
      <c r="AB941">
        <f>D941</f>
        <v>0</v>
      </c>
    </row>
    <row r="942" spans="15:28" x14ac:dyDescent="0.25">
      <c r="O942">
        <f>COUNTIF($W$2:$W$5,W942)</f>
        <v>0</v>
      </c>
      <c r="P942">
        <f>VLOOKUP("M"&amp;TEXT(G942,"0"),Punten!$A$1:$E$37,5,FALSE)</f>
        <v>0</v>
      </c>
      <c r="Q942">
        <f>VLOOKUP("M"&amp;TEXT(H942,"0"),Punten!$A$1:$E$37,5,FALSE)</f>
        <v>0</v>
      </c>
      <c r="R942">
        <f>VLOOKUP("M"&amp;TEXT(I942,"0"),Punten!$A$1:$E$37,5,FALSE)</f>
        <v>0</v>
      </c>
      <c r="S942">
        <f>VLOOKUP("K"&amp;TEXT(M942,"0"),Punten!$A$1:$E$37,5,FALSE)</f>
        <v>0</v>
      </c>
      <c r="T942">
        <f>VLOOKUP("H"&amp;TEXT(L942,"0"),Punten!$A$1:$E$37,5,FALSE)</f>
        <v>0</v>
      </c>
      <c r="U942">
        <f>VLOOKUP("F"&amp;TEXT(M942,"0"),Punten!$A$2:$E$158,5,FALSE)</f>
        <v>0</v>
      </c>
      <c r="V942">
        <f>SUM(P942:U942)</f>
        <v>0</v>
      </c>
      <c r="W942" t="str">
        <f>N942&amp;A942</f>
        <v/>
      </c>
      <c r="X942">
        <f>IF(F941&lt;&gt;F942,1,X941+1)</f>
        <v>340</v>
      </c>
      <c r="Y942" t="e">
        <f>VLOOKUP(A942,Klasses!$A$2:$B$100,2,FALSE)</f>
        <v>#N/A</v>
      </c>
      <c r="Z942" t="s">
        <v>198</v>
      </c>
      <c r="AA942">
        <f>F942</f>
        <v>0</v>
      </c>
      <c r="AB942">
        <f>D942</f>
        <v>0</v>
      </c>
    </row>
    <row r="943" spans="15:28" x14ac:dyDescent="0.25">
      <c r="O943">
        <f>COUNTIF($W$2:$W$5,W943)</f>
        <v>0</v>
      </c>
      <c r="P943">
        <f>VLOOKUP("M"&amp;TEXT(G943,"0"),Punten!$A$1:$E$37,5,FALSE)</f>
        <v>0</v>
      </c>
      <c r="Q943">
        <f>VLOOKUP("M"&amp;TEXT(H943,"0"),Punten!$A$1:$E$37,5,FALSE)</f>
        <v>0</v>
      </c>
      <c r="R943">
        <f>VLOOKUP("M"&amp;TEXT(I943,"0"),Punten!$A$1:$E$37,5,FALSE)</f>
        <v>0</v>
      </c>
      <c r="S943">
        <f>VLOOKUP("K"&amp;TEXT(M943,"0"),Punten!$A$1:$E$37,5,FALSE)</f>
        <v>0</v>
      </c>
      <c r="T943">
        <f>VLOOKUP("H"&amp;TEXT(L943,"0"),Punten!$A$1:$E$37,5,FALSE)</f>
        <v>0</v>
      </c>
      <c r="U943">
        <f>VLOOKUP("F"&amp;TEXT(M943,"0"),Punten!$A$2:$E$158,5,FALSE)</f>
        <v>0</v>
      </c>
      <c r="V943">
        <f>SUM(P943:U943)</f>
        <v>0</v>
      </c>
      <c r="W943" t="str">
        <f>N943&amp;A943</f>
        <v/>
      </c>
      <c r="X943">
        <f>IF(F942&lt;&gt;F943,1,X942+1)</f>
        <v>341</v>
      </c>
      <c r="Y943" t="e">
        <f>VLOOKUP(A943,Klasses!$A$2:$B$100,2,FALSE)</f>
        <v>#N/A</v>
      </c>
      <c r="Z943" t="s">
        <v>198</v>
      </c>
      <c r="AA943">
        <f>F943</f>
        <v>0</v>
      </c>
      <c r="AB943">
        <f>D943</f>
        <v>0</v>
      </c>
    </row>
    <row r="944" spans="15:28" x14ac:dyDescent="0.25">
      <c r="O944">
        <f>COUNTIF($W$2:$W$5,W944)</f>
        <v>0</v>
      </c>
      <c r="P944">
        <f>VLOOKUP("M"&amp;TEXT(G944,"0"),Punten!$A$1:$E$37,5,FALSE)</f>
        <v>0</v>
      </c>
      <c r="Q944">
        <f>VLOOKUP("M"&amp;TEXT(H944,"0"),Punten!$A$1:$E$37,5,FALSE)</f>
        <v>0</v>
      </c>
      <c r="R944">
        <f>VLOOKUP("M"&amp;TEXT(I944,"0"),Punten!$A$1:$E$37,5,FALSE)</f>
        <v>0</v>
      </c>
      <c r="S944">
        <f>VLOOKUP("K"&amp;TEXT(M944,"0"),Punten!$A$1:$E$37,5,FALSE)</f>
        <v>0</v>
      </c>
      <c r="T944">
        <f>VLOOKUP("H"&amp;TEXT(L944,"0"),Punten!$A$1:$E$37,5,FALSE)</f>
        <v>0</v>
      </c>
      <c r="U944">
        <f>VLOOKUP("F"&amp;TEXT(M944,"0"),Punten!$A$2:$E$158,5,FALSE)</f>
        <v>0</v>
      </c>
      <c r="V944">
        <f>SUM(P944:U944)</f>
        <v>0</v>
      </c>
      <c r="W944" t="str">
        <f>N944&amp;A944</f>
        <v/>
      </c>
      <c r="X944">
        <f>IF(F943&lt;&gt;F944,1,X943+1)</f>
        <v>342</v>
      </c>
      <c r="Y944" t="e">
        <f>VLOOKUP(A944,Klasses!$A$2:$B$100,2,FALSE)</f>
        <v>#N/A</v>
      </c>
      <c r="Z944" t="s">
        <v>198</v>
      </c>
      <c r="AA944">
        <f>F944</f>
        <v>0</v>
      </c>
      <c r="AB944">
        <f>D944</f>
        <v>0</v>
      </c>
    </row>
    <row r="945" spans="15:28" x14ac:dyDescent="0.25">
      <c r="O945">
        <f>COUNTIF($W$2:$W$5,W945)</f>
        <v>0</v>
      </c>
      <c r="P945">
        <f>VLOOKUP("M"&amp;TEXT(G945,"0"),Punten!$A$1:$E$37,5,FALSE)</f>
        <v>0</v>
      </c>
      <c r="Q945">
        <f>VLOOKUP("M"&amp;TEXT(H945,"0"),Punten!$A$1:$E$37,5,FALSE)</f>
        <v>0</v>
      </c>
      <c r="R945">
        <f>VLOOKUP("M"&amp;TEXT(I945,"0"),Punten!$A$1:$E$37,5,FALSE)</f>
        <v>0</v>
      </c>
      <c r="S945">
        <f>VLOOKUP("K"&amp;TEXT(M945,"0"),Punten!$A$1:$E$37,5,FALSE)</f>
        <v>0</v>
      </c>
      <c r="T945">
        <f>VLOOKUP("H"&amp;TEXT(L945,"0"),Punten!$A$1:$E$37,5,FALSE)</f>
        <v>0</v>
      </c>
      <c r="U945">
        <f>VLOOKUP("F"&amp;TEXT(M945,"0"),Punten!$A$2:$E$158,5,FALSE)</f>
        <v>0</v>
      </c>
      <c r="V945">
        <f>SUM(P945:U945)</f>
        <v>0</v>
      </c>
      <c r="W945" t="str">
        <f>N945&amp;A945</f>
        <v/>
      </c>
      <c r="X945">
        <f>IF(F944&lt;&gt;F945,1,X944+1)</f>
        <v>343</v>
      </c>
      <c r="Y945" t="e">
        <f>VLOOKUP(A945,Klasses!$A$2:$B$100,2,FALSE)</f>
        <v>#N/A</v>
      </c>
      <c r="Z945" t="s">
        <v>198</v>
      </c>
      <c r="AA945">
        <f>F945</f>
        <v>0</v>
      </c>
      <c r="AB945">
        <f>D945</f>
        <v>0</v>
      </c>
    </row>
    <row r="946" spans="15:28" x14ac:dyDescent="0.25">
      <c r="O946">
        <f>COUNTIF($W$2:$W$5,W946)</f>
        <v>0</v>
      </c>
      <c r="P946">
        <f>VLOOKUP("M"&amp;TEXT(G946,"0"),Punten!$A$1:$E$37,5,FALSE)</f>
        <v>0</v>
      </c>
      <c r="Q946">
        <f>VLOOKUP("M"&amp;TEXT(H946,"0"),Punten!$A$1:$E$37,5,FALSE)</f>
        <v>0</v>
      </c>
      <c r="R946">
        <f>VLOOKUP("M"&amp;TEXT(I946,"0"),Punten!$A$1:$E$37,5,FALSE)</f>
        <v>0</v>
      </c>
      <c r="S946">
        <f>VLOOKUP("K"&amp;TEXT(M946,"0"),Punten!$A$1:$E$37,5,FALSE)</f>
        <v>0</v>
      </c>
      <c r="T946">
        <f>VLOOKUP("H"&amp;TEXT(L946,"0"),Punten!$A$1:$E$37,5,FALSE)</f>
        <v>0</v>
      </c>
      <c r="U946">
        <f>VLOOKUP("F"&amp;TEXT(M946,"0"),Punten!$A$2:$E$158,5,FALSE)</f>
        <v>0</v>
      </c>
      <c r="V946">
        <f>SUM(P946:U946)</f>
        <v>0</v>
      </c>
      <c r="W946" t="str">
        <f>N946&amp;A946</f>
        <v/>
      </c>
      <c r="X946">
        <f>IF(F945&lt;&gt;F946,1,X945+1)</f>
        <v>344</v>
      </c>
      <c r="Y946" t="e">
        <f>VLOOKUP(A946,Klasses!$A$2:$B$100,2,FALSE)</f>
        <v>#N/A</v>
      </c>
      <c r="Z946" t="s">
        <v>198</v>
      </c>
      <c r="AA946">
        <f>F946</f>
        <v>0</v>
      </c>
      <c r="AB946">
        <f>D946</f>
        <v>0</v>
      </c>
    </row>
    <row r="947" spans="15:28" x14ac:dyDescent="0.25">
      <c r="O947">
        <f>COUNTIF($W$2:$W$5,W947)</f>
        <v>0</v>
      </c>
      <c r="P947">
        <f>VLOOKUP("M"&amp;TEXT(G947,"0"),Punten!$A$1:$E$37,5,FALSE)</f>
        <v>0</v>
      </c>
      <c r="Q947">
        <f>VLOOKUP("M"&amp;TEXT(H947,"0"),Punten!$A$1:$E$37,5,FALSE)</f>
        <v>0</v>
      </c>
      <c r="R947">
        <f>VLOOKUP("M"&amp;TEXT(I947,"0"),Punten!$A$1:$E$37,5,FALSE)</f>
        <v>0</v>
      </c>
      <c r="S947">
        <f>VLOOKUP("K"&amp;TEXT(M947,"0"),Punten!$A$1:$E$37,5,FALSE)</f>
        <v>0</v>
      </c>
      <c r="T947">
        <f>VLOOKUP("H"&amp;TEXT(L947,"0"),Punten!$A$1:$E$37,5,FALSE)</f>
        <v>0</v>
      </c>
      <c r="U947">
        <f>VLOOKUP("F"&amp;TEXT(M947,"0"),Punten!$A$2:$E$158,5,FALSE)</f>
        <v>0</v>
      </c>
      <c r="V947">
        <f>SUM(P947:U947)</f>
        <v>0</v>
      </c>
      <c r="W947" t="str">
        <f>N947&amp;A947</f>
        <v/>
      </c>
      <c r="X947">
        <f>IF(F946&lt;&gt;F947,1,X946+1)</f>
        <v>345</v>
      </c>
      <c r="Y947" t="e">
        <f>VLOOKUP(A947,Klasses!$A$2:$B$100,2,FALSE)</f>
        <v>#N/A</v>
      </c>
      <c r="Z947" t="s">
        <v>198</v>
      </c>
      <c r="AA947">
        <f>F947</f>
        <v>0</v>
      </c>
      <c r="AB947">
        <f>D947</f>
        <v>0</v>
      </c>
    </row>
    <row r="948" spans="15:28" x14ac:dyDescent="0.25">
      <c r="O948">
        <f>COUNTIF($W$2:$W$5,W948)</f>
        <v>0</v>
      </c>
      <c r="P948">
        <f>VLOOKUP("M"&amp;TEXT(G948,"0"),Punten!$A$1:$E$37,5,FALSE)</f>
        <v>0</v>
      </c>
      <c r="Q948">
        <f>VLOOKUP("M"&amp;TEXT(H948,"0"),Punten!$A$1:$E$37,5,FALSE)</f>
        <v>0</v>
      </c>
      <c r="R948">
        <f>VLOOKUP("M"&amp;TEXT(I948,"0"),Punten!$A$1:$E$37,5,FALSE)</f>
        <v>0</v>
      </c>
      <c r="S948">
        <f>VLOOKUP("K"&amp;TEXT(M948,"0"),Punten!$A$1:$E$37,5,FALSE)</f>
        <v>0</v>
      </c>
      <c r="T948">
        <f>VLOOKUP("H"&amp;TEXT(L948,"0"),Punten!$A$1:$E$37,5,FALSE)</f>
        <v>0</v>
      </c>
      <c r="U948">
        <f>VLOOKUP("F"&amp;TEXT(M948,"0"),Punten!$A$2:$E$158,5,FALSE)</f>
        <v>0</v>
      </c>
      <c r="V948">
        <f>SUM(P948:U948)</f>
        <v>0</v>
      </c>
      <c r="W948" t="str">
        <f>N948&amp;A948</f>
        <v/>
      </c>
      <c r="X948">
        <f>IF(F947&lt;&gt;F948,1,X947+1)</f>
        <v>346</v>
      </c>
      <c r="Y948" t="e">
        <f>VLOOKUP(A948,Klasses!$A$2:$B$100,2,FALSE)</f>
        <v>#N/A</v>
      </c>
      <c r="Z948" t="s">
        <v>198</v>
      </c>
      <c r="AA948">
        <f>F948</f>
        <v>0</v>
      </c>
      <c r="AB948">
        <f>D948</f>
        <v>0</v>
      </c>
    </row>
    <row r="949" spans="15:28" x14ac:dyDescent="0.25">
      <c r="O949">
        <f>COUNTIF($W$2:$W$5,W949)</f>
        <v>0</v>
      </c>
      <c r="P949">
        <f>VLOOKUP("M"&amp;TEXT(G949,"0"),Punten!$A$1:$E$37,5,FALSE)</f>
        <v>0</v>
      </c>
      <c r="Q949">
        <f>VLOOKUP("M"&amp;TEXT(H949,"0"),Punten!$A$1:$E$37,5,FALSE)</f>
        <v>0</v>
      </c>
      <c r="R949">
        <f>VLOOKUP("M"&amp;TEXT(I949,"0"),Punten!$A$1:$E$37,5,FALSE)</f>
        <v>0</v>
      </c>
      <c r="S949">
        <f>VLOOKUP("K"&amp;TEXT(M949,"0"),Punten!$A$1:$E$37,5,FALSE)</f>
        <v>0</v>
      </c>
      <c r="T949">
        <f>VLOOKUP("H"&amp;TEXT(L949,"0"),Punten!$A$1:$E$37,5,FALSE)</f>
        <v>0</v>
      </c>
      <c r="U949">
        <f>VLOOKUP("F"&amp;TEXT(M949,"0"),Punten!$A$2:$E$158,5,FALSE)</f>
        <v>0</v>
      </c>
      <c r="V949">
        <f>SUM(P949:U949)</f>
        <v>0</v>
      </c>
      <c r="W949" t="str">
        <f>N949&amp;A949</f>
        <v/>
      </c>
      <c r="X949">
        <f>IF(F948&lt;&gt;F949,1,X948+1)</f>
        <v>347</v>
      </c>
      <c r="Y949" t="e">
        <f>VLOOKUP(A949,Klasses!$A$2:$B$100,2,FALSE)</f>
        <v>#N/A</v>
      </c>
      <c r="Z949" t="s">
        <v>198</v>
      </c>
      <c r="AA949">
        <f>F949</f>
        <v>0</v>
      </c>
      <c r="AB949">
        <f>D949</f>
        <v>0</v>
      </c>
    </row>
    <row r="950" spans="15:28" x14ac:dyDescent="0.25">
      <c r="O950">
        <f>COUNTIF($W$2:$W$5,W950)</f>
        <v>0</v>
      </c>
      <c r="P950">
        <f>VLOOKUP("M"&amp;TEXT(G950,"0"),Punten!$A$1:$E$37,5,FALSE)</f>
        <v>0</v>
      </c>
      <c r="Q950">
        <f>VLOOKUP("M"&amp;TEXT(H950,"0"),Punten!$A$1:$E$37,5,FALSE)</f>
        <v>0</v>
      </c>
      <c r="R950">
        <f>VLOOKUP("M"&amp;TEXT(I950,"0"),Punten!$A$1:$E$37,5,FALSE)</f>
        <v>0</v>
      </c>
      <c r="S950">
        <f>VLOOKUP("K"&amp;TEXT(M950,"0"),Punten!$A$1:$E$37,5,FALSE)</f>
        <v>0</v>
      </c>
      <c r="T950">
        <f>VLOOKUP("H"&amp;TEXT(L950,"0"),Punten!$A$1:$E$37,5,FALSE)</f>
        <v>0</v>
      </c>
      <c r="U950">
        <f>VLOOKUP("F"&amp;TEXT(M950,"0"),Punten!$A$2:$E$158,5,FALSE)</f>
        <v>0</v>
      </c>
      <c r="V950">
        <f>SUM(P950:U950)</f>
        <v>0</v>
      </c>
      <c r="W950" t="str">
        <f>N950&amp;A950</f>
        <v/>
      </c>
      <c r="X950">
        <f>IF(F949&lt;&gt;F950,1,X949+1)</f>
        <v>348</v>
      </c>
      <c r="Y950" t="e">
        <f>VLOOKUP(A950,Klasses!$A$2:$B$100,2,FALSE)</f>
        <v>#N/A</v>
      </c>
      <c r="Z950" t="s">
        <v>198</v>
      </c>
      <c r="AA950">
        <f>F950</f>
        <v>0</v>
      </c>
      <c r="AB950">
        <f>D950</f>
        <v>0</v>
      </c>
    </row>
    <row r="951" spans="15:28" x14ac:dyDescent="0.25">
      <c r="O951">
        <f>COUNTIF($W$2:$W$5,W951)</f>
        <v>0</v>
      </c>
      <c r="P951">
        <f>VLOOKUP("M"&amp;TEXT(G951,"0"),Punten!$A$1:$E$37,5,FALSE)</f>
        <v>0</v>
      </c>
      <c r="Q951">
        <f>VLOOKUP("M"&amp;TEXT(H951,"0"),Punten!$A$1:$E$37,5,FALSE)</f>
        <v>0</v>
      </c>
      <c r="R951">
        <f>VLOOKUP("M"&amp;TEXT(I951,"0"),Punten!$A$1:$E$37,5,FALSE)</f>
        <v>0</v>
      </c>
      <c r="S951">
        <f>VLOOKUP("K"&amp;TEXT(M951,"0"),Punten!$A$1:$E$37,5,FALSE)</f>
        <v>0</v>
      </c>
      <c r="T951">
        <f>VLOOKUP("H"&amp;TEXT(L951,"0"),Punten!$A$1:$E$37,5,FALSE)</f>
        <v>0</v>
      </c>
      <c r="U951">
        <f>VLOOKUP("F"&amp;TEXT(M951,"0"),Punten!$A$2:$E$158,5,FALSE)</f>
        <v>0</v>
      </c>
      <c r="V951">
        <f>SUM(P951:U951)</f>
        <v>0</v>
      </c>
      <c r="W951" t="str">
        <f>N951&amp;A951</f>
        <v/>
      </c>
      <c r="X951">
        <f>IF(F950&lt;&gt;F951,1,X950+1)</f>
        <v>349</v>
      </c>
      <c r="Y951" t="e">
        <f>VLOOKUP(A951,Klasses!$A$2:$B$100,2,FALSE)</f>
        <v>#N/A</v>
      </c>
      <c r="Z951" t="s">
        <v>198</v>
      </c>
      <c r="AA951">
        <f>F951</f>
        <v>0</v>
      </c>
      <c r="AB951">
        <f>D951</f>
        <v>0</v>
      </c>
    </row>
    <row r="952" spans="15:28" x14ac:dyDescent="0.25">
      <c r="O952">
        <f>COUNTIF($W$2:$W$5,W952)</f>
        <v>0</v>
      </c>
      <c r="P952">
        <f>VLOOKUP("M"&amp;TEXT(G952,"0"),Punten!$A$1:$E$37,5,FALSE)</f>
        <v>0</v>
      </c>
      <c r="Q952">
        <f>VLOOKUP("M"&amp;TEXT(H952,"0"),Punten!$A$1:$E$37,5,FALSE)</f>
        <v>0</v>
      </c>
      <c r="R952">
        <f>VLOOKUP("M"&amp;TEXT(I952,"0"),Punten!$A$1:$E$37,5,FALSE)</f>
        <v>0</v>
      </c>
      <c r="S952">
        <f>VLOOKUP("K"&amp;TEXT(M952,"0"),Punten!$A$1:$E$37,5,FALSE)</f>
        <v>0</v>
      </c>
      <c r="T952">
        <f>VLOOKUP("H"&amp;TEXT(L952,"0"),Punten!$A$1:$E$37,5,FALSE)</f>
        <v>0</v>
      </c>
      <c r="U952">
        <f>VLOOKUP("F"&amp;TEXT(M952,"0"),Punten!$A$2:$E$158,5,FALSE)</f>
        <v>0</v>
      </c>
      <c r="V952">
        <f>SUM(P952:U952)</f>
        <v>0</v>
      </c>
      <c r="W952" t="str">
        <f>N952&amp;A952</f>
        <v/>
      </c>
      <c r="X952">
        <f>IF(F951&lt;&gt;F952,1,X951+1)</f>
        <v>350</v>
      </c>
      <c r="Y952" t="e">
        <f>VLOOKUP(A952,Klasses!$A$2:$B$100,2,FALSE)</f>
        <v>#N/A</v>
      </c>
      <c r="Z952" t="s">
        <v>198</v>
      </c>
      <c r="AA952">
        <f>F952</f>
        <v>0</v>
      </c>
      <c r="AB952">
        <f>D952</f>
        <v>0</v>
      </c>
    </row>
    <row r="953" spans="15:28" x14ac:dyDescent="0.25">
      <c r="O953">
        <f>COUNTIF($W$2:$W$5,W953)</f>
        <v>0</v>
      </c>
      <c r="P953">
        <f>VLOOKUP("M"&amp;TEXT(G953,"0"),Punten!$A$1:$E$37,5,FALSE)</f>
        <v>0</v>
      </c>
      <c r="Q953">
        <f>VLOOKUP("M"&amp;TEXT(H953,"0"),Punten!$A$1:$E$37,5,FALSE)</f>
        <v>0</v>
      </c>
      <c r="R953">
        <f>VLOOKUP("M"&amp;TEXT(I953,"0"),Punten!$A$1:$E$37,5,FALSE)</f>
        <v>0</v>
      </c>
      <c r="S953">
        <f>VLOOKUP("K"&amp;TEXT(M953,"0"),Punten!$A$1:$E$37,5,FALSE)</f>
        <v>0</v>
      </c>
      <c r="T953">
        <f>VLOOKUP("H"&amp;TEXT(L953,"0"),Punten!$A$1:$E$37,5,FALSE)</f>
        <v>0</v>
      </c>
      <c r="U953">
        <f>VLOOKUP("F"&amp;TEXT(M953,"0"),Punten!$A$2:$E$158,5,FALSE)</f>
        <v>0</v>
      </c>
      <c r="V953">
        <f>SUM(P953:U953)</f>
        <v>0</v>
      </c>
      <c r="W953" t="str">
        <f>N953&amp;A953</f>
        <v/>
      </c>
      <c r="X953">
        <f>IF(F952&lt;&gt;F953,1,X952+1)</f>
        <v>351</v>
      </c>
      <c r="Y953" t="e">
        <f>VLOOKUP(A953,Klasses!$A$2:$B$100,2,FALSE)</f>
        <v>#N/A</v>
      </c>
      <c r="Z953" t="s">
        <v>198</v>
      </c>
      <c r="AA953">
        <f>F953</f>
        <v>0</v>
      </c>
      <c r="AB953">
        <f>D953</f>
        <v>0</v>
      </c>
    </row>
    <row r="954" spans="15:28" x14ac:dyDescent="0.25">
      <c r="O954">
        <f>COUNTIF($W$2:$W$5,W954)</f>
        <v>0</v>
      </c>
      <c r="P954">
        <f>VLOOKUP("M"&amp;TEXT(G954,"0"),Punten!$A$1:$E$37,5,FALSE)</f>
        <v>0</v>
      </c>
      <c r="Q954">
        <f>VLOOKUP("M"&amp;TEXT(H954,"0"),Punten!$A$1:$E$37,5,FALSE)</f>
        <v>0</v>
      </c>
      <c r="R954">
        <f>VLOOKUP("M"&amp;TEXT(I954,"0"),Punten!$A$1:$E$37,5,FALSE)</f>
        <v>0</v>
      </c>
      <c r="S954">
        <f>VLOOKUP("K"&amp;TEXT(M954,"0"),Punten!$A$1:$E$37,5,FALSE)</f>
        <v>0</v>
      </c>
      <c r="T954">
        <f>VLOOKUP("H"&amp;TEXT(L954,"0"),Punten!$A$1:$E$37,5,FALSE)</f>
        <v>0</v>
      </c>
      <c r="U954">
        <f>VLOOKUP("F"&amp;TEXT(M954,"0"),Punten!$A$2:$E$158,5,FALSE)</f>
        <v>0</v>
      </c>
      <c r="V954">
        <f>SUM(P954:U954)</f>
        <v>0</v>
      </c>
      <c r="W954" t="str">
        <f>N954&amp;A954</f>
        <v/>
      </c>
      <c r="X954">
        <f>IF(F953&lt;&gt;F954,1,X953+1)</f>
        <v>352</v>
      </c>
      <c r="Y954" t="e">
        <f>VLOOKUP(A954,Klasses!$A$2:$B$100,2,FALSE)</f>
        <v>#N/A</v>
      </c>
      <c r="Z954" t="s">
        <v>198</v>
      </c>
      <c r="AA954">
        <f>F954</f>
        <v>0</v>
      </c>
      <c r="AB954">
        <f>D954</f>
        <v>0</v>
      </c>
    </row>
    <row r="955" spans="15:28" x14ac:dyDescent="0.25">
      <c r="O955">
        <f>COUNTIF($W$2:$W$5,W955)</f>
        <v>0</v>
      </c>
      <c r="P955">
        <f>VLOOKUP("M"&amp;TEXT(G955,"0"),Punten!$A$1:$E$37,5,FALSE)</f>
        <v>0</v>
      </c>
      <c r="Q955">
        <f>VLOOKUP("M"&amp;TEXT(H955,"0"),Punten!$A$1:$E$37,5,FALSE)</f>
        <v>0</v>
      </c>
      <c r="R955">
        <f>VLOOKUP("M"&amp;TEXT(I955,"0"),Punten!$A$1:$E$37,5,FALSE)</f>
        <v>0</v>
      </c>
      <c r="S955">
        <f>VLOOKUP("K"&amp;TEXT(M955,"0"),Punten!$A$1:$E$37,5,FALSE)</f>
        <v>0</v>
      </c>
      <c r="T955">
        <f>VLOOKUP("H"&amp;TEXT(L955,"0"),Punten!$A$1:$E$37,5,FALSE)</f>
        <v>0</v>
      </c>
      <c r="U955">
        <f>VLOOKUP("F"&amp;TEXT(M955,"0"),Punten!$A$2:$E$158,5,FALSE)</f>
        <v>0</v>
      </c>
      <c r="V955">
        <f>SUM(P955:U955)</f>
        <v>0</v>
      </c>
      <c r="W955" t="str">
        <f>N955&amp;A955</f>
        <v/>
      </c>
      <c r="X955">
        <f>IF(F954&lt;&gt;F955,1,X954+1)</f>
        <v>353</v>
      </c>
      <c r="Y955" t="e">
        <f>VLOOKUP(A955,Klasses!$A$2:$B$100,2,FALSE)</f>
        <v>#N/A</v>
      </c>
      <c r="Z955" t="s">
        <v>198</v>
      </c>
      <c r="AA955">
        <f>F955</f>
        <v>0</v>
      </c>
      <c r="AB955">
        <f>D955</f>
        <v>0</v>
      </c>
    </row>
    <row r="956" spans="15:28" x14ac:dyDescent="0.25">
      <c r="O956">
        <f>COUNTIF($W$2:$W$5,W956)</f>
        <v>0</v>
      </c>
      <c r="P956">
        <f>VLOOKUP("M"&amp;TEXT(G956,"0"),Punten!$A$1:$E$37,5,FALSE)</f>
        <v>0</v>
      </c>
      <c r="Q956">
        <f>VLOOKUP("M"&amp;TEXT(H956,"0"),Punten!$A$1:$E$37,5,FALSE)</f>
        <v>0</v>
      </c>
      <c r="R956">
        <f>VLOOKUP("M"&amp;TEXT(I956,"0"),Punten!$A$1:$E$37,5,FALSE)</f>
        <v>0</v>
      </c>
      <c r="S956">
        <f>VLOOKUP("K"&amp;TEXT(M956,"0"),Punten!$A$1:$E$37,5,FALSE)</f>
        <v>0</v>
      </c>
      <c r="T956">
        <f>VLOOKUP("H"&amp;TEXT(L956,"0"),Punten!$A$1:$E$37,5,FALSE)</f>
        <v>0</v>
      </c>
      <c r="U956">
        <f>VLOOKUP("F"&amp;TEXT(M956,"0"),Punten!$A$2:$E$158,5,FALSE)</f>
        <v>0</v>
      </c>
      <c r="V956">
        <f>SUM(P956:U956)</f>
        <v>0</v>
      </c>
      <c r="W956" t="str">
        <f>N956&amp;A956</f>
        <v/>
      </c>
      <c r="X956">
        <f>IF(F955&lt;&gt;F956,1,X955+1)</f>
        <v>354</v>
      </c>
      <c r="Y956" t="e">
        <f>VLOOKUP(A956,Klasses!$A$2:$B$100,2,FALSE)</f>
        <v>#N/A</v>
      </c>
      <c r="Z956" t="s">
        <v>198</v>
      </c>
      <c r="AA956">
        <f>F956</f>
        <v>0</v>
      </c>
      <c r="AB956">
        <f>D956</f>
        <v>0</v>
      </c>
    </row>
    <row r="957" spans="15:28" x14ac:dyDescent="0.25">
      <c r="O957">
        <f>COUNTIF($W$2:$W$5,W957)</f>
        <v>0</v>
      </c>
      <c r="P957">
        <f>VLOOKUP("M"&amp;TEXT(G957,"0"),Punten!$A$1:$E$37,5,FALSE)</f>
        <v>0</v>
      </c>
      <c r="Q957">
        <f>VLOOKUP("M"&amp;TEXT(H957,"0"),Punten!$A$1:$E$37,5,FALSE)</f>
        <v>0</v>
      </c>
      <c r="R957">
        <f>VLOOKUP("M"&amp;TEXT(I957,"0"),Punten!$A$1:$E$37,5,FALSE)</f>
        <v>0</v>
      </c>
      <c r="S957">
        <f>VLOOKUP("K"&amp;TEXT(M957,"0"),Punten!$A$1:$E$37,5,FALSE)</f>
        <v>0</v>
      </c>
      <c r="T957">
        <f>VLOOKUP("H"&amp;TEXT(L957,"0"),Punten!$A$1:$E$37,5,FALSE)</f>
        <v>0</v>
      </c>
      <c r="U957">
        <f>VLOOKUP("F"&amp;TEXT(M957,"0"),Punten!$A$2:$E$158,5,FALSE)</f>
        <v>0</v>
      </c>
      <c r="V957">
        <f>SUM(P957:U957)</f>
        <v>0</v>
      </c>
      <c r="W957" t="str">
        <f>N957&amp;A957</f>
        <v/>
      </c>
      <c r="X957">
        <f>IF(F956&lt;&gt;F957,1,X956+1)</f>
        <v>355</v>
      </c>
      <c r="Y957" t="e">
        <f>VLOOKUP(A957,Klasses!$A$2:$B$100,2,FALSE)</f>
        <v>#N/A</v>
      </c>
      <c r="Z957" t="s">
        <v>198</v>
      </c>
      <c r="AA957">
        <f>F957</f>
        <v>0</v>
      </c>
      <c r="AB957">
        <f>D957</f>
        <v>0</v>
      </c>
    </row>
    <row r="958" spans="15:28" x14ac:dyDescent="0.25">
      <c r="O958">
        <f>COUNTIF($W$2:$W$5,W958)</f>
        <v>0</v>
      </c>
      <c r="P958">
        <f>VLOOKUP("M"&amp;TEXT(G958,"0"),Punten!$A$1:$E$37,5,FALSE)</f>
        <v>0</v>
      </c>
      <c r="Q958">
        <f>VLOOKUP("M"&amp;TEXT(H958,"0"),Punten!$A$1:$E$37,5,FALSE)</f>
        <v>0</v>
      </c>
      <c r="R958">
        <f>VLOOKUP("M"&amp;TEXT(I958,"0"),Punten!$A$1:$E$37,5,FALSE)</f>
        <v>0</v>
      </c>
      <c r="S958">
        <f>VLOOKUP("K"&amp;TEXT(M958,"0"),Punten!$A$1:$E$37,5,FALSE)</f>
        <v>0</v>
      </c>
      <c r="T958">
        <f>VLOOKUP("H"&amp;TEXT(L958,"0"),Punten!$A$1:$E$37,5,FALSE)</f>
        <v>0</v>
      </c>
      <c r="U958">
        <f>VLOOKUP("F"&amp;TEXT(M958,"0"),Punten!$A$2:$E$158,5,FALSE)</f>
        <v>0</v>
      </c>
      <c r="V958">
        <f>SUM(P958:U958)</f>
        <v>0</v>
      </c>
      <c r="W958" t="str">
        <f>N958&amp;A958</f>
        <v/>
      </c>
      <c r="X958">
        <f>IF(F957&lt;&gt;F958,1,X957+1)</f>
        <v>356</v>
      </c>
      <c r="Y958" t="e">
        <f>VLOOKUP(A958,Klasses!$A$2:$B$100,2,FALSE)</f>
        <v>#N/A</v>
      </c>
      <c r="Z958" t="s">
        <v>198</v>
      </c>
      <c r="AA958">
        <f>F958</f>
        <v>0</v>
      </c>
      <c r="AB958">
        <f>D958</f>
        <v>0</v>
      </c>
    </row>
    <row r="959" spans="15:28" x14ac:dyDescent="0.25">
      <c r="O959">
        <f>COUNTIF($W$2:$W$5,W959)</f>
        <v>0</v>
      </c>
      <c r="P959">
        <f>VLOOKUP("M"&amp;TEXT(G959,"0"),Punten!$A$1:$E$37,5,FALSE)</f>
        <v>0</v>
      </c>
      <c r="Q959">
        <f>VLOOKUP("M"&amp;TEXT(H959,"0"),Punten!$A$1:$E$37,5,FALSE)</f>
        <v>0</v>
      </c>
      <c r="R959">
        <f>VLOOKUP("M"&amp;TEXT(I959,"0"),Punten!$A$1:$E$37,5,FALSE)</f>
        <v>0</v>
      </c>
      <c r="S959">
        <f>VLOOKUP("K"&amp;TEXT(M959,"0"),Punten!$A$1:$E$37,5,FALSE)</f>
        <v>0</v>
      </c>
      <c r="T959">
        <f>VLOOKUP("H"&amp;TEXT(L959,"0"),Punten!$A$1:$E$37,5,FALSE)</f>
        <v>0</v>
      </c>
      <c r="U959">
        <f>VLOOKUP("F"&amp;TEXT(M959,"0"),Punten!$A$2:$E$158,5,FALSE)</f>
        <v>0</v>
      </c>
      <c r="V959">
        <f>SUM(P959:U959)</f>
        <v>0</v>
      </c>
      <c r="W959" t="str">
        <f>N959&amp;A959</f>
        <v/>
      </c>
      <c r="X959">
        <f>IF(F958&lt;&gt;F959,1,X958+1)</f>
        <v>357</v>
      </c>
      <c r="Y959" t="e">
        <f>VLOOKUP(A959,Klasses!$A$2:$B$100,2,FALSE)</f>
        <v>#N/A</v>
      </c>
      <c r="Z959" t="s">
        <v>198</v>
      </c>
      <c r="AA959">
        <f>F959</f>
        <v>0</v>
      </c>
      <c r="AB959">
        <f>D959</f>
        <v>0</v>
      </c>
    </row>
    <row r="960" spans="15:28" x14ac:dyDescent="0.25">
      <c r="O960">
        <f>COUNTIF($W$2:$W$5,W960)</f>
        <v>0</v>
      </c>
      <c r="P960">
        <f>VLOOKUP("M"&amp;TEXT(G960,"0"),Punten!$A$1:$E$37,5,FALSE)</f>
        <v>0</v>
      </c>
      <c r="Q960">
        <f>VLOOKUP("M"&amp;TEXT(H960,"0"),Punten!$A$1:$E$37,5,FALSE)</f>
        <v>0</v>
      </c>
      <c r="R960">
        <f>VLOOKUP("M"&amp;TEXT(I960,"0"),Punten!$A$1:$E$37,5,FALSE)</f>
        <v>0</v>
      </c>
      <c r="S960">
        <f>VLOOKUP("K"&amp;TEXT(M960,"0"),Punten!$A$1:$E$37,5,FALSE)</f>
        <v>0</v>
      </c>
      <c r="T960">
        <f>VLOOKUP("H"&amp;TEXT(L960,"0"),Punten!$A$1:$E$37,5,FALSE)</f>
        <v>0</v>
      </c>
      <c r="U960">
        <f>VLOOKUP("F"&amp;TEXT(M960,"0"),Punten!$A$2:$E$158,5,FALSE)</f>
        <v>0</v>
      </c>
      <c r="V960">
        <f>SUM(P960:U960)</f>
        <v>0</v>
      </c>
      <c r="W960" t="str">
        <f>N960&amp;A960</f>
        <v/>
      </c>
      <c r="X960">
        <f>IF(F959&lt;&gt;F960,1,X959+1)</f>
        <v>358</v>
      </c>
      <c r="Y960" t="e">
        <f>VLOOKUP(A960,Klasses!$A$2:$B$100,2,FALSE)</f>
        <v>#N/A</v>
      </c>
      <c r="Z960" t="s">
        <v>198</v>
      </c>
      <c r="AA960">
        <f>F960</f>
        <v>0</v>
      </c>
      <c r="AB960">
        <f>D960</f>
        <v>0</v>
      </c>
    </row>
    <row r="961" spans="15:28" x14ac:dyDescent="0.25">
      <c r="O961">
        <f>COUNTIF($W$2:$W$5,W961)</f>
        <v>0</v>
      </c>
      <c r="P961">
        <f>VLOOKUP("M"&amp;TEXT(G961,"0"),Punten!$A$1:$E$37,5,FALSE)</f>
        <v>0</v>
      </c>
      <c r="Q961">
        <f>VLOOKUP("M"&amp;TEXT(H961,"0"),Punten!$A$1:$E$37,5,FALSE)</f>
        <v>0</v>
      </c>
      <c r="R961">
        <f>VLOOKUP("M"&amp;TEXT(I961,"0"),Punten!$A$1:$E$37,5,FALSE)</f>
        <v>0</v>
      </c>
      <c r="S961">
        <f>VLOOKUP("K"&amp;TEXT(M961,"0"),Punten!$A$1:$E$37,5,FALSE)</f>
        <v>0</v>
      </c>
      <c r="T961">
        <f>VLOOKUP("H"&amp;TEXT(L961,"0"),Punten!$A$1:$E$37,5,FALSE)</f>
        <v>0</v>
      </c>
      <c r="U961">
        <f>VLOOKUP("F"&amp;TEXT(M961,"0"),Punten!$A$2:$E$158,5,FALSE)</f>
        <v>0</v>
      </c>
      <c r="V961">
        <f>SUM(P961:U961)</f>
        <v>0</v>
      </c>
      <c r="W961" t="str">
        <f>N961&amp;A961</f>
        <v/>
      </c>
      <c r="X961">
        <f>IF(F960&lt;&gt;F961,1,X960+1)</f>
        <v>359</v>
      </c>
      <c r="Y961" t="e">
        <f>VLOOKUP(A961,Klasses!$A$2:$B$100,2,FALSE)</f>
        <v>#N/A</v>
      </c>
      <c r="Z961" t="s">
        <v>198</v>
      </c>
      <c r="AA961">
        <f>F961</f>
        <v>0</v>
      </c>
      <c r="AB961">
        <f>D961</f>
        <v>0</v>
      </c>
    </row>
    <row r="962" spans="15:28" x14ac:dyDescent="0.25">
      <c r="O962">
        <f>COUNTIF($W$2:$W$5,W962)</f>
        <v>0</v>
      </c>
      <c r="P962">
        <f>VLOOKUP("M"&amp;TEXT(G962,"0"),Punten!$A$1:$E$37,5,FALSE)</f>
        <v>0</v>
      </c>
      <c r="Q962">
        <f>VLOOKUP("M"&amp;TEXT(H962,"0"),Punten!$A$1:$E$37,5,FALSE)</f>
        <v>0</v>
      </c>
      <c r="R962">
        <f>VLOOKUP("M"&amp;TEXT(I962,"0"),Punten!$A$1:$E$37,5,FALSE)</f>
        <v>0</v>
      </c>
      <c r="S962">
        <f>VLOOKUP("K"&amp;TEXT(M962,"0"),Punten!$A$1:$E$37,5,FALSE)</f>
        <v>0</v>
      </c>
      <c r="T962">
        <f>VLOOKUP("H"&amp;TEXT(L962,"0"),Punten!$A$1:$E$37,5,FALSE)</f>
        <v>0</v>
      </c>
      <c r="U962">
        <f>VLOOKUP("F"&amp;TEXT(M962,"0"),Punten!$A$2:$E$158,5,FALSE)</f>
        <v>0</v>
      </c>
      <c r="V962">
        <f>SUM(P962:U962)</f>
        <v>0</v>
      </c>
      <c r="W962" t="str">
        <f>N962&amp;A962</f>
        <v/>
      </c>
      <c r="X962">
        <f>IF(F961&lt;&gt;F962,1,X961+1)</f>
        <v>360</v>
      </c>
      <c r="Y962" t="e">
        <f>VLOOKUP(A962,Klasses!$A$2:$B$100,2,FALSE)</f>
        <v>#N/A</v>
      </c>
      <c r="Z962" t="s">
        <v>198</v>
      </c>
      <c r="AA962">
        <f>F962</f>
        <v>0</v>
      </c>
      <c r="AB962">
        <f>D962</f>
        <v>0</v>
      </c>
    </row>
    <row r="963" spans="15:28" x14ac:dyDescent="0.25">
      <c r="O963">
        <f>COUNTIF($W$2:$W$5,W963)</f>
        <v>0</v>
      </c>
      <c r="P963">
        <f>VLOOKUP("M"&amp;TEXT(G963,"0"),Punten!$A$1:$E$37,5,FALSE)</f>
        <v>0</v>
      </c>
      <c r="Q963">
        <f>VLOOKUP("M"&amp;TEXT(H963,"0"),Punten!$A$1:$E$37,5,FALSE)</f>
        <v>0</v>
      </c>
      <c r="R963">
        <f>VLOOKUP("M"&amp;TEXT(I963,"0"),Punten!$A$1:$E$37,5,FALSE)</f>
        <v>0</v>
      </c>
      <c r="S963">
        <f>VLOOKUP("K"&amp;TEXT(M963,"0"),Punten!$A$1:$E$37,5,FALSE)</f>
        <v>0</v>
      </c>
      <c r="T963">
        <f>VLOOKUP("H"&amp;TEXT(L963,"0"),Punten!$A$1:$E$37,5,FALSE)</f>
        <v>0</v>
      </c>
      <c r="U963">
        <f>VLOOKUP("F"&amp;TEXT(M963,"0"),Punten!$A$2:$E$158,5,FALSE)</f>
        <v>0</v>
      </c>
      <c r="V963">
        <f>SUM(P963:U963)</f>
        <v>0</v>
      </c>
      <c r="W963" t="str">
        <f>N963&amp;A963</f>
        <v/>
      </c>
      <c r="X963">
        <f>IF(F962&lt;&gt;F963,1,X962+1)</f>
        <v>361</v>
      </c>
      <c r="Y963" t="e">
        <f>VLOOKUP(A963,Klasses!$A$2:$B$100,2,FALSE)</f>
        <v>#N/A</v>
      </c>
      <c r="Z963" t="s">
        <v>198</v>
      </c>
      <c r="AA963">
        <f>F963</f>
        <v>0</v>
      </c>
      <c r="AB963">
        <f>D963</f>
        <v>0</v>
      </c>
    </row>
    <row r="964" spans="15:28" x14ac:dyDescent="0.25">
      <c r="O964">
        <f>COUNTIF($W$2:$W$5,W964)</f>
        <v>0</v>
      </c>
      <c r="P964">
        <f>VLOOKUP("M"&amp;TEXT(G964,"0"),Punten!$A$1:$E$37,5,FALSE)</f>
        <v>0</v>
      </c>
      <c r="Q964">
        <f>VLOOKUP("M"&amp;TEXT(H964,"0"),Punten!$A$1:$E$37,5,FALSE)</f>
        <v>0</v>
      </c>
      <c r="R964">
        <f>VLOOKUP("M"&amp;TEXT(I964,"0"),Punten!$A$1:$E$37,5,FALSE)</f>
        <v>0</v>
      </c>
      <c r="S964">
        <f>VLOOKUP("K"&amp;TEXT(M964,"0"),Punten!$A$1:$E$37,5,FALSE)</f>
        <v>0</v>
      </c>
      <c r="T964">
        <f>VLOOKUP("H"&amp;TEXT(L964,"0"),Punten!$A$1:$E$37,5,FALSE)</f>
        <v>0</v>
      </c>
      <c r="U964">
        <f>VLOOKUP("F"&amp;TEXT(M964,"0"),Punten!$A$2:$E$158,5,FALSE)</f>
        <v>0</v>
      </c>
      <c r="V964">
        <f>SUM(P964:U964)</f>
        <v>0</v>
      </c>
      <c r="W964" t="str">
        <f>N964&amp;A964</f>
        <v/>
      </c>
      <c r="X964">
        <f>IF(F963&lt;&gt;F964,1,X963+1)</f>
        <v>362</v>
      </c>
      <c r="Y964" t="e">
        <f>VLOOKUP(A964,Klasses!$A$2:$B$100,2,FALSE)</f>
        <v>#N/A</v>
      </c>
      <c r="Z964" t="s">
        <v>198</v>
      </c>
      <c r="AA964">
        <f>F964</f>
        <v>0</v>
      </c>
      <c r="AB964">
        <f>D964</f>
        <v>0</v>
      </c>
    </row>
    <row r="965" spans="15:28" x14ac:dyDescent="0.25">
      <c r="O965">
        <f>COUNTIF($W$2:$W$5,W965)</f>
        <v>0</v>
      </c>
      <c r="P965">
        <f>VLOOKUP("M"&amp;TEXT(G965,"0"),Punten!$A$1:$E$37,5,FALSE)</f>
        <v>0</v>
      </c>
      <c r="Q965">
        <f>VLOOKUP("M"&amp;TEXT(H965,"0"),Punten!$A$1:$E$37,5,FALSE)</f>
        <v>0</v>
      </c>
      <c r="R965">
        <f>VLOOKUP("M"&amp;TEXT(I965,"0"),Punten!$A$1:$E$37,5,FALSE)</f>
        <v>0</v>
      </c>
      <c r="S965">
        <f>VLOOKUP("K"&amp;TEXT(M965,"0"),Punten!$A$1:$E$37,5,FALSE)</f>
        <v>0</v>
      </c>
      <c r="T965">
        <f>VLOOKUP("H"&amp;TEXT(L965,"0"),Punten!$A$1:$E$37,5,FALSE)</f>
        <v>0</v>
      </c>
      <c r="U965">
        <f>VLOOKUP("F"&amp;TEXT(M965,"0"),Punten!$A$2:$E$158,5,FALSE)</f>
        <v>0</v>
      </c>
      <c r="V965">
        <f>SUM(P965:U965)</f>
        <v>0</v>
      </c>
      <c r="W965" t="str">
        <f>N965&amp;A965</f>
        <v/>
      </c>
      <c r="X965">
        <f>IF(F964&lt;&gt;F965,1,X964+1)</f>
        <v>363</v>
      </c>
      <c r="Y965" t="e">
        <f>VLOOKUP(A965,Klasses!$A$2:$B$100,2,FALSE)</f>
        <v>#N/A</v>
      </c>
      <c r="Z965" t="s">
        <v>198</v>
      </c>
      <c r="AA965">
        <f>F965</f>
        <v>0</v>
      </c>
      <c r="AB965">
        <f>D965</f>
        <v>0</v>
      </c>
    </row>
    <row r="966" spans="15:28" x14ac:dyDescent="0.25">
      <c r="O966">
        <f>COUNTIF($W$2:$W$5,W966)</f>
        <v>0</v>
      </c>
      <c r="P966">
        <f>VLOOKUP("M"&amp;TEXT(G966,"0"),Punten!$A$1:$E$37,5,FALSE)</f>
        <v>0</v>
      </c>
      <c r="Q966">
        <f>VLOOKUP("M"&amp;TEXT(H966,"0"),Punten!$A$1:$E$37,5,FALSE)</f>
        <v>0</v>
      </c>
      <c r="R966">
        <f>VLOOKUP("M"&amp;TEXT(I966,"0"),Punten!$A$1:$E$37,5,FALSE)</f>
        <v>0</v>
      </c>
      <c r="S966">
        <f>VLOOKUP("K"&amp;TEXT(M966,"0"),Punten!$A$1:$E$37,5,FALSE)</f>
        <v>0</v>
      </c>
      <c r="T966">
        <f>VLOOKUP("H"&amp;TEXT(L966,"0"),Punten!$A$1:$E$37,5,FALSE)</f>
        <v>0</v>
      </c>
      <c r="U966">
        <f>VLOOKUP("F"&amp;TEXT(M966,"0"),Punten!$A$2:$E$158,5,FALSE)</f>
        <v>0</v>
      </c>
      <c r="V966">
        <f>SUM(P966:U966)</f>
        <v>0</v>
      </c>
      <c r="W966" t="str">
        <f>N966&amp;A966</f>
        <v/>
      </c>
      <c r="X966">
        <f>IF(F965&lt;&gt;F966,1,X965+1)</f>
        <v>364</v>
      </c>
      <c r="Y966" t="e">
        <f>VLOOKUP(A966,Klasses!$A$2:$B$100,2,FALSE)</f>
        <v>#N/A</v>
      </c>
      <c r="Z966" t="s">
        <v>198</v>
      </c>
      <c r="AA966">
        <f>F966</f>
        <v>0</v>
      </c>
      <c r="AB966">
        <f>D966</f>
        <v>0</v>
      </c>
    </row>
    <row r="967" spans="15:28" x14ac:dyDescent="0.25">
      <c r="O967">
        <f>COUNTIF($W$2:$W$5,W967)</f>
        <v>0</v>
      </c>
      <c r="P967">
        <f>VLOOKUP("M"&amp;TEXT(G967,"0"),Punten!$A$1:$E$37,5,FALSE)</f>
        <v>0</v>
      </c>
      <c r="Q967">
        <f>VLOOKUP("M"&amp;TEXT(H967,"0"),Punten!$A$1:$E$37,5,FALSE)</f>
        <v>0</v>
      </c>
      <c r="R967">
        <f>VLOOKUP("M"&amp;TEXT(I967,"0"),Punten!$A$1:$E$37,5,FALSE)</f>
        <v>0</v>
      </c>
      <c r="S967">
        <f>VLOOKUP("K"&amp;TEXT(M967,"0"),Punten!$A$1:$E$37,5,FALSE)</f>
        <v>0</v>
      </c>
      <c r="T967">
        <f>VLOOKUP("H"&amp;TEXT(L967,"0"),Punten!$A$1:$E$37,5,FALSE)</f>
        <v>0</v>
      </c>
      <c r="U967">
        <f>VLOOKUP("F"&amp;TEXT(M967,"0"),Punten!$A$2:$E$158,5,FALSE)</f>
        <v>0</v>
      </c>
      <c r="V967">
        <f>SUM(P967:U967)</f>
        <v>0</v>
      </c>
      <c r="W967" t="str">
        <f>N967&amp;A967</f>
        <v/>
      </c>
      <c r="X967">
        <f>IF(F966&lt;&gt;F967,1,X966+1)</f>
        <v>365</v>
      </c>
      <c r="Y967" t="e">
        <f>VLOOKUP(A967,Klasses!$A$2:$B$100,2,FALSE)</f>
        <v>#N/A</v>
      </c>
      <c r="Z967" t="s">
        <v>198</v>
      </c>
      <c r="AA967">
        <f>F967</f>
        <v>0</v>
      </c>
      <c r="AB967">
        <f>D967</f>
        <v>0</v>
      </c>
    </row>
    <row r="968" spans="15:28" x14ac:dyDescent="0.25">
      <c r="O968">
        <f>COUNTIF($W$2:$W$5,W968)</f>
        <v>0</v>
      </c>
      <c r="P968">
        <f>VLOOKUP("M"&amp;TEXT(G968,"0"),Punten!$A$1:$E$37,5,FALSE)</f>
        <v>0</v>
      </c>
      <c r="Q968">
        <f>VLOOKUP("M"&amp;TEXT(H968,"0"),Punten!$A$1:$E$37,5,FALSE)</f>
        <v>0</v>
      </c>
      <c r="R968">
        <f>VLOOKUP("M"&amp;TEXT(I968,"0"),Punten!$A$1:$E$37,5,FALSE)</f>
        <v>0</v>
      </c>
      <c r="S968">
        <f>VLOOKUP("K"&amp;TEXT(M968,"0"),Punten!$A$1:$E$37,5,FALSE)</f>
        <v>0</v>
      </c>
      <c r="T968">
        <f>VLOOKUP("H"&amp;TEXT(L968,"0"),Punten!$A$1:$E$37,5,FALSE)</f>
        <v>0</v>
      </c>
      <c r="U968">
        <f>VLOOKUP("F"&amp;TEXT(M968,"0"),Punten!$A$2:$E$158,5,FALSE)</f>
        <v>0</v>
      </c>
      <c r="V968">
        <f>SUM(P968:U968)</f>
        <v>0</v>
      </c>
      <c r="W968" t="str">
        <f>N968&amp;A968</f>
        <v/>
      </c>
      <c r="X968">
        <f>IF(F967&lt;&gt;F968,1,X967+1)</f>
        <v>366</v>
      </c>
      <c r="Y968" t="e">
        <f>VLOOKUP(A968,Klasses!$A$2:$B$100,2,FALSE)</f>
        <v>#N/A</v>
      </c>
      <c r="Z968" t="s">
        <v>198</v>
      </c>
      <c r="AA968">
        <f>F968</f>
        <v>0</v>
      </c>
      <c r="AB968">
        <f>D968</f>
        <v>0</v>
      </c>
    </row>
    <row r="969" spans="15:28" x14ac:dyDescent="0.25">
      <c r="O969">
        <f>COUNTIF($W$2:$W$5,W969)</f>
        <v>0</v>
      </c>
      <c r="P969">
        <f>VLOOKUP("M"&amp;TEXT(G969,"0"),Punten!$A$1:$E$37,5,FALSE)</f>
        <v>0</v>
      </c>
      <c r="Q969">
        <f>VLOOKUP("M"&amp;TEXT(H969,"0"),Punten!$A$1:$E$37,5,FALSE)</f>
        <v>0</v>
      </c>
      <c r="R969">
        <f>VLOOKUP("M"&amp;TEXT(I969,"0"),Punten!$A$1:$E$37,5,FALSE)</f>
        <v>0</v>
      </c>
      <c r="S969">
        <f>VLOOKUP("K"&amp;TEXT(M969,"0"),Punten!$A$1:$E$37,5,FALSE)</f>
        <v>0</v>
      </c>
      <c r="T969">
        <f>VLOOKUP("H"&amp;TEXT(L969,"0"),Punten!$A$1:$E$37,5,FALSE)</f>
        <v>0</v>
      </c>
      <c r="U969">
        <f>VLOOKUP("F"&amp;TEXT(M969,"0"),Punten!$A$2:$E$158,5,FALSE)</f>
        <v>0</v>
      </c>
      <c r="V969">
        <f>SUM(P969:U969)</f>
        <v>0</v>
      </c>
      <c r="W969" t="str">
        <f>N969&amp;A969</f>
        <v/>
      </c>
      <c r="X969">
        <f>IF(F968&lt;&gt;F969,1,X968+1)</f>
        <v>367</v>
      </c>
      <c r="Y969" t="e">
        <f>VLOOKUP(A969,Klasses!$A$2:$B$100,2,FALSE)</f>
        <v>#N/A</v>
      </c>
      <c r="Z969" t="s">
        <v>198</v>
      </c>
      <c r="AA969">
        <f>F969</f>
        <v>0</v>
      </c>
      <c r="AB969">
        <f>D969</f>
        <v>0</v>
      </c>
    </row>
    <row r="970" spans="15:28" x14ac:dyDescent="0.25">
      <c r="O970">
        <f>COUNTIF($W$2:$W$5,W970)</f>
        <v>0</v>
      </c>
      <c r="P970">
        <f>VLOOKUP("M"&amp;TEXT(G970,"0"),Punten!$A$1:$E$37,5,FALSE)</f>
        <v>0</v>
      </c>
      <c r="Q970">
        <f>VLOOKUP("M"&amp;TEXT(H970,"0"),Punten!$A$1:$E$37,5,FALSE)</f>
        <v>0</v>
      </c>
      <c r="R970">
        <f>VLOOKUP("M"&amp;TEXT(I970,"0"),Punten!$A$1:$E$37,5,FALSE)</f>
        <v>0</v>
      </c>
      <c r="S970">
        <f>VLOOKUP("K"&amp;TEXT(M970,"0"),Punten!$A$1:$E$37,5,FALSE)</f>
        <v>0</v>
      </c>
      <c r="T970">
        <f>VLOOKUP("H"&amp;TEXT(L970,"0"),Punten!$A$1:$E$37,5,FALSE)</f>
        <v>0</v>
      </c>
      <c r="U970">
        <f>VLOOKUP("F"&amp;TEXT(M970,"0"),Punten!$A$2:$E$158,5,FALSE)</f>
        <v>0</v>
      </c>
      <c r="V970">
        <f>SUM(P970:U970)</f>
        <v>0</v>
      </c>
      <c r="W970" t="str">
        <f>N970&amp;A970</f>
        <v/>
      </c>
      <c r="X970">
        <f>IF(F969&lt;&gt;F970,1,X969+1)</f>
        <v>368</v>
      </c>
      <c r="Y970" t="e">
        <f>VLOOKUP(A970,Klasses!$A$2:$B$100,2,FALSE)</f>
        <v>#N/A</v>
      </c>
      <c r="Z970" t="s">
        <v>198</v>
      </c>
      <c r="AA970">
        <f>F970</f>
        <v>0</v>
      </c>
      <c r="AB970">
        <f>D970</f>
        <v>0</v>
      </c>
    </row>
    <row r="971" spans="15:28" x14ac:dyDescent="0.25">
      <c r="O971">
        <f>COUNTIF($W$2:$W$5,W971)</f>
        <v>0</v>
      </c>
      <c r="P971">
        <f>VLOOKUP("M"&amp;TEXT(G971,"0"),Punten!$A$1:$E$37,5,FALSE)</f>
        <v>0</v>
      </c>
      <c r="Q971">
        <f>VLOOKUP("M"&amp;TEXT(H971,"0"),Punten!$A$1:$E$37,5,FALSE)</f>
        <v>0</v>
      </c>
      <c r="R971">
        <f>VLOOKUP("M"&amp;TEXT(I971,"0"),Punten!$A$1:$E$37,5,FALSE)</f>
        <v>0</v>
      </c>
      <c r="S971">
        <f>VLOOKUP("K"&amp;TEXT(M971,"0"),Punten!$A$1:$E$37,5,FALSE)</f>
        <v>0</v>
      </c>
      <c r="T971">
        <f>VLOOKUP("H"&amp;TEXT(L971,"0"),Punten!$A$1:$E$37,5,FALSE)</f>
        <v>0</v>
      </c>
      <c r="U971">
        <f>VLOOKUP("F"&amp;TEXT(M971,"0"),Punten!$A$2:$E$158,5,FALSE)</f>
        <v>0</v>
      </c>
      <c r="V971">
        <f>SUM(P971:U971)</f>
        <v>0</v>
      </c>
      <c r="W971" t="str">
        <f>N971&amp;A971</f>
        <v/>
      </c>
      <c r="X971">
        <f>IF(F970&lt;&gt;F971,1,X970+1)</f>
        <v>369</v>
      </c>
      <c r="Y971" t="e">
        <f>VLOOKUP(A971,Klasses!$A$2:$B$100,2,FALSE)</f>
        <v>#N/A</v>
      </c>
      <c r="Z971" t="s">
        <v>198</v>
      </c>
      <c r="AA971">
        <f>F971</f>
        <v>0</v>
      </c>
      <c r="AB971">
        <f>D971</f>
        <v>0</v>
      </c>
    </row>
    <row r="972" spans="15:28" x14ac:dyDescent="0.25">
      <c r="O972">
        <f>COUNTIF($W$2:$W$5,W972)</f>
        <v>0</v>
      </c>
      <c r="P972">
        <f>VLOOKUP("M"&amp;TEXT(G972,"0"),Punten!$A$1:$E$37,5,FALSE)</f>
        <v>0</v>
      </c>
      <c r="Q972">
        <f>VLOOKUP("M"&amp;TEXT(H972,"0"),Punten!$A$1:$E$37,5,FALSE)</f>
        <v>0</v>
      </c>
      <c r="R972">
        <f>VLOOKUP("M"&amp;TEXT(I972,"0"),Punten!$A$1:$E$37,5,FALSE)</f>
        <v>0</v>
      </c>
      <c r="S972">
        <f>VLOOKUP("K"&amp;TEXT(M972,"0"),Punten!$A$1:$E$37,5,FALSE)</f>
        <v>0</v>
      </c>
      <c r="T972">
        <f>VLOOKUP("H"&amp;TEXT(L972,"0"),Punten!$A$1:$E$37,5,FALSE)</f>
        <v>0</v>
      </c>
      <c r="U972">
        <f>VLOOKUP("F"&amp;TEXT(M972,"0"),Punten!$A$2:$E$158,5,FALSE)</f>
        <v>0</v>
      </c>
      <c r="V972">
        <f>SUM(P972:U972)</f>
        <v>0</v>
      </c>
      <c r="W972" t="str">
        <f>N972&amp;A972</f>
        <v/>
      </c>
      <c r="X972">
        <f>IF(F971&lt;&gt;F972,1,X971+1)</f>
        <v>370</v>
      </c>
      <c r="Y972" t="e">
        <f>VLOOKUP(A972,Klasses!$A$2:$B$100,2,FALSE)</f>
        <v>#N/A</v>
      </c>
      <c r="Z972" t="s">
        <v>198</v>
      </c>
      <c r="AA972">
        <f>F972</f>
        <v>0</v>
      </c>
      <c r="AB972">
        <f>D972</f>
        <v>0</v>
      </c>
    </row>
    <row r="973" spans="15:28" x14ac:dyDescent="0.25">
      <c r="O973">
        <f>COUNTIF($W$2:$W$5,W973)</f>
        <v>0</v>
      </c>
      <c r="P973">
        <f>VLOOKUP("M"&amp;TEXT(G973,"0"),Punten!$A$1:$E$37,5,FALSE)</f>
        <v>0</v>
      </c>
      <c r="Q973">
        <f>VLOOKUP("M"&amp;TEXT(H973,"0"),Punten!$A$1:$E$37,5,FALSE)</f>
        <v>0</v>
      </c>
      <c r="R973">
        <f>VLOOKUP("M"&amp;TEXT(I973,"0"),Punten!$A$1:$E$37,5,FALSE)</f>
        <v>0</v>
      </c>
      <c r="S973">
        <f>VLOOKUP("K"&amp;TEXT(M973,"0"),Punten!$A$1:$E$37,5,FALSE)</f>
        <v>0</v>
      </c>
      <c r="T973">
        <f>VLOOKUP("H"&amp;TEXT(L973,"0"),Punten!$A$1:$E$37,5,FALSE)</f>
        <v>0</v>
      </c>
      <c r="U973">
        <f>VLOOKUP("F"&amp;TEXT(M973,"0"),Punten!$A$2:$E$158,5,FALSE)</f>
        <v>0</v>
      </c>
      <c r="V973">
        <f>SUM(P973:U973)</f>
        <v>0</v>
      </c>
      <c r="W973" t="str">
        <f>N973&amp;A973</f>
        <v/>
      </c>
      <c r="X973">
        <f>IF(F972&lt;&gt;F973,1,X972+1)</f>
        <v>371</v>
      </c>
      <c r="Y973" t="e">
        <f>VLOOKUP(A973,Klasses!$A$2:$B$100,2,FALSE)</f>
        <v>#N/A</v>
      </c>
      <c r="Z973" t="s">
        <v>198</v>
      </c>
      <c r="AA973">
        <f>F973</f>
        <v>0</v>
      </c>
      <c r="AB973">
        <f>D973</f>
        <v>0</v>
      </c>
    </row>
    <row r="974" spans="15:28" x14ac:dyDescent="0.25">
      <c r="O974">
        <f>COUNTIF($W$2:$W$5,W974)</f>
        <v>0</v>
      </c>
      <c r="P974">
        <f>VLOOKUP("M"&amp;TEXT(G974,"0"),Punten!$A$1:$E$37,5,FALSE)</f>
        <v>0</v>
      </c>
      <c r="Q974">
        <f>VLOOKUP("M"&amp;TEXT(H974,"0"),Punten!$A$1:$E$37,5,FALSE)</f>
        <v>0</v>
      </c>
      <c r="R974">
        <f>VLOOKUP("M"&amp;TEXT(I974,"0"),Punten!$A$1:$E$37,5,FALSE)</f>
        <v>0</v>
      </c>
      <c r="S974">
        <f>VLOOKUP("K"&amp;TEXT(M974,"0"),Punten!$A$1:$E$37,5,FALSE)</f>
        <v>0</v>
      </c>
      <c r="T974">
        <f>VLOOKUP("H"&amp;TEXT(L974,"0"),Punten!$A$1:$E$37,5,FALSE)</f>
        <v>0</v>
      </c>
      <c r="U974">
        <f>VLOOKUP("F"&amp;TEXT(M974,"0"),Punten!$A$2:$E$158,5,FALSE)</f>
        <v>0</v>
      </c>
      <c r="V974">
        <f>SUM(P974:U974)</f>
        <v>0</v>
      </c>
      <c r="W974" t="str">
        <f>N974&amp;A974</f>
        <v/>
      </c>
      <c r="X974">
        <f>IF(F973&lt;&gt;F974,1,X973+1)</f>
        <v>372</v>
      </c>
      <c r="Y974" t="e">
        <f>VLOOKUP(A974,Klasses!$A$2:$B$100,2,FALSE)</f>
        <v>#N/A</v>
      </c>
      <c r="Z974" t="s">
        <v>198</v>
      </c>
      <c r="AA974">
        <f>F974</f>
        <v>0</v>
      </c>
      <c r="AB974">
        <f>D974</f>
        <v>0</v>
      </c>
    </row>
    <row r="975" spans="15:28" x14ac:dyDescent="0.25">
      <c r="O975">
        <f>COUNTIF($W$2:$W$5,W975)</f>
        <v>0</v>
      </c>
      <c r="P975">
        <f>VLOOKUP("M"&amp;TEXT(G975,"0"),Punten!$A$1:$E$37,5,FALSE)</f>
        <v>0</v>
      </c>
      <c r="Q975">
        <f>VLOOKUP("M"&amp;TEXT(H975,"0"),Punten!$A$1:$E$37,5,FALSE)</f>
        <v>0</v>
      </c>
      <c r="R975">
        <f>VLOOKUP("M"&amp;TEXT(I975,"0"),Punten!$A$1:$E$37,5,FALSE)</f>
        <v>0</v>
      </c>
      <c r="S975">
        <f>VLOOKUP("K"&amp;TEXT(M975,"0"),Punten!$A$1:$E$37,5,FALSE)</f>
        <v>0</v>
      </c>
      <c r="T975">
        <f>VLOOKUP("H"&amp;TEXT(L975,"0"),Punten!$A$1:$E$37,5,FALSE)</f>
        <v>0</v>
      </c>
      <c r="U975">
        <f>VLOOKUP("F"&amp;TEXT(M975,"0"),Punten!$A$2:$E$158,5,FALSE)</f>
        <v>0</v>
      </c>
      <c r="V975">
        <f>SUM(P975:U975)</f>
        <v>0</v>
      </c>
      <c r="W975" t="str">
        <f>N975&amp;A975</f>
        <v/>
      </c>
      <c r="X975">
        <f>IF(F974&lt;&gt;F975,1,X974+1)</f>
        <v>373</v>
      </c>
      <c r="Y975" t="e">
        <f>VLOOKUP(A975,Klasses!$A$2:$B$100,2,FALSE)</f>
        <v>#N/A</v>
      </c>
      <c r="Z975" t="s">
        <v>198</v>
      </c>
      <c r="AA975">
        <f>F975</f>
        <v>0</v>
      </c>
      <c r="AB975">
        <f>D975</f>
        <v>0</v>
      </c>
    </row>
    <row r="976" spans="15:28" x14ac:dyDescent="0.25">
      <c r="O976">
        <f>COUNTIF($W$2:$W$5,W976)</f>
        <v>0</v>
      </c>
      <c r="P976">
        <f>VLOOKUP("M"&amp;TEXT(G976,"0"),Punten!$A$1:$E$37,5,FALSE)</f>
        <v>0</v>
      </c>
      <c r="Q976">
        <f>VLOOKUP("M"&amp;TEXT(H976,"0"),Punten!$A$1:$E$37,5,FALSE)</f>
        <v>0</v>
      </c>
      <c r="R976">
        <f>VLOOKUP("M"&amp;TEXT(I976,"0"),Punten!$A$1:$E$37,5,FALSE)</f>
        <v>0</v>
      </c>
      <c r="S976">
        <f>VLOOKUP("K"&amp;TEXT(M976,"0"),Punten!$A$1:$E$37,5,FALSE)</f>
        <v>0</v>
      </c>
      <c r="T976">
        <f>VLOOKUP("H"&amp;TEXT(L976,"0"),Punten!$A$1:$E$37,5,FALSE)</f>
        <v>0</v>
      </c>
      <c r="U976">
        <f>VLOOKUP("F"&amp;TEXT(M976,"0"),Punten!$A$2:$E$158,5,FALSE)</f>
        <v>0</v>
      </c>
      <c r="V976">
        <f>SUM(P976:U976)</f>
        <v>0</v>
      </c>
      <c r="W976" t="str">
        <f>N976&amp;A976</f>
        <v/>
      </c>
      <c r="X976">
        <f>IF(F975&lt;&gt;F976,1,X975+1)</f>
        <v>374</v>
      </c>
      <c r="Y976" t="e">
        <f>VLOOKUP(A976,Klasses!$A$2:$B$100,2,FALSE)</f>
        <v>#N/A</v>
      </c>
      <c r="Z976" t="s">
        <v>198</v>
      </c>
      <c r="AA976">
        <f>F976</f>
        <v>0</v>
      </c>
      <c r="AB976">
        <f>D976</f>
        <v>0</v>
      </c>
    </row>
    <row r="977" spans="15:28" x14ac:dyDescent="0.25">
      <c r="O977">
        <f>COUNTIF($W$2:$W$5,W977)</f>
        <v>0</v>
      </c>
      <c r="P977">
        <f>VLOOKUP("M"&amp;TEXT(G977,"0"),Punten!$A$1:$E$37,5,FALSE)</f>
        <v>0</v>
      </c>
      <c r="Q977">
        <f>VLOOKUP("M"&amp;TEXT(H977,"0"),Punten!$A$1:$E$37,5,FALSE)</f>
        <v>0</v>
      </c>
      <c r="R977">
        <f>VLOOKUP("M"&amp;TEXT(I977,"0"),Punten!$A$1:$E$37,5,FALSE)</f>
        <v>0</v>
      </c>
      <c r="S977">
        <f>VLOOKUP("K"&amp;TEXT(M977,"0"),Punten!$A$1:$E$37,5,FALSE)</f>
        <v>0</v>
      </c>
      <c r="T977">
        <f>VLOOKUP("H"&amp;TEXT(L977,"0"),Punten!$A$1:$E$37,5,FALSE)</f>
        <v>0</v>
      </c>
      <c r="U977">
        <f>VLOOKUP("F"&amp;TEXT(M977,"0"),Punten!$A$2:$E$158,5,FALSE)</f>
        <v>0</v>
      </c>
      <c r="V977">
        <f>SUM(P977:U977)</f>
        <v>0</v>
      </c>
      <c r="W977" t="str">
        <f>N977&amp;A977</f>
        <v/>
      </c>
      <c r="X977">
        <f>IF(F976&lt;&gt;F977,1,X976+1)</f>
        <v>375</v>
      </c>
      <c r="Y977" t="e">
        <f>VLOOKUP(A977,Klasses!$A$2:$B$100,2,FALSE)</f>
        <v>#N/A</v>
      </c>
      <c r="Z977" t="s">
        <v>198</v>
      </c>
      <c r="AA977">
        <f>F977</f>
        <v>0</v>
      </c>
      <c r="AB977">
        <f>D977</f>
        <v>0</v>
      </c>
    </row>
    <row r="978" spans="15:28" x14ac:dyDescent="0.25">
      <c r="O978">
        <f>COUNTIF($W$2:$W$5,W978)</f>
        <v>0</v>
      </c>
      <c r="P978">
        <f>VLOOKUP("M"&amp;TEXT(G978,"0"),Punten!$A$1:$E$37,5,FALSE)</f>
        <v>0</v>
      </c>
      <c r="Q978">
        <f>VLOOKUP("M"&amp;TEXT(H978,"0"),Punten!$A$1:$E$37,5,FALSE)</f>
        <v>0</v>
      </c>
      <c r="R978">
        <f>VLOOKUP("M"&amp;TEXT(I978,"0"),Punten!$A$1:$E$37,5,FALSE)</f>
        <v>0</v>
      </c>
      <c r="S978">
        <f>VLOOKUP("K"&amp;TEXT(M978,"0"),Punten!$A$1:$E$37,5,FALSE)</f>
        <v>0</v>
      </c>
      <c r="T978">
        <f>VLOOKUP("H"&amp;TEXT(L978,"0"),Punten!$A$1:$E$37,5,FALSE)</f>
        <v>0</v>
      </c>
      <c r="U978">
        <f>VLOOKUP("F"&amp;TEXT(M978,"0"),Punten!$A$2:$E$158,5,FALSE)</f>
        <v>0</v>
      </c>
      <c r="V978">
        <f>SUM(P978:U978)</f>
        <v>0</v>
      </c>
      <c r="W978" t="str">
        <f>N978&amp;A978</f>
        <v/>
      </c>
      <c r="X978">
        <f>IF(F977&lt;&gt;F978,1,X977+1)</f>
        <v>376</v>
      </c>
      <c r="Y978" t="e">
        <f>VLOOKUP(A978,Klasses!$A$2:$B$100,2,FALSE)</f>
        <v>#N/A</v>
      </c>
      <c r="Z978" t="s">
        <v>198</v>
      </c>
      <c r="AA978">
        <f>F978</f>
        <v>0</v>
      </c>
      <c r="AB978">
        <f>D978</f>
        <v>0</v>
      </c>
    </row>
    <row r="979" spans="15:28" x14ac:dyDescent="0.25">
      <c r="O979">
        <f>COUNTIF($W$2:$W$5,W979)</f>
        <v>0</v>
      </c>
      <c r="P979">
        <f>VLOOKUP("M"&amp;TEXT(G979,"0"),Punten!$A$1:$E$37,5,FALSE)</f>
        <v>0</v>
      </c>
      <c r="Q979">
        <f>VLOOKUP("M"&amp;TEXT(H979,"0"),Punten!$A$1:$E$37,5,FALSE)</f>
        <v>0</v>
      </c>
      <c r="R979">
        <f>VLOOKUP("M"&amp;TEXT(I979,"0"),Punten!$A$1:$E$37,5,FALSE)</f>
        <v>0</v>
      </c>
      <c r="S979">
        <f>VLOOKUP("K"&amp;TEXT(M979,"0"),Punten!$A$1:$E$37,5,FALSE)</f>
        <v>0</v>
      </c>
      <c r="T979">
        <f>VLOOKUP("H"&amp;TEXT(L979,"0"),Punten!$A$1:$E$37,5,FALSE)</f>
        <v>0</v>
      </c>
      <c r="U979">
        <f>VLOOKUP("F"&amp;TEXT(M979,"0"),Punten!$A$2:$E$158,5,FALSE)</f>
        <v>0</v>
      </c>
      <c r="V979">
        <f>SUM(P979:U979)</f>
        <v>0</v>
      </c>
      <c r="W979" t="str">
        <f>N979&amp;A979</f>
        <v/>
      </c>
      <c r="X979">
        <f>IF(F978&lt;&gt;F979,1,X978+1)</f>
        <v>377</v>
      </c>
      <c r="Y979" t="e">
        <f>VLOOKUP(A979,Klasses!$A$2:$B$100,2,FALSE)</f>
        <v>#N/A</v>
      </c>
      <c r="Z979" t="s">
        <v>198</v>
      </c>
      <c r="AA979">
        <f>F979</f>
        <v>0</v>
      </c>
      <c r="AB979">
        <f>D979</f>
        <v>0</v>
      </c>
    </row>
    <row r="980" spans="15:28" x14ac:dyDescent="0.25">
      <c r="O980">
        <f>COUNTIF($W$2:$W$5,W980)</f>
        <v>0</v>
      </c>
      <c r="P980">
        <f>VLOOKUP("M"&amp;TEXT(G980,"0"),Punten!$A$1:$E$37,5,FALSE)</f>
        <v>0</v>
      </c>
      <c r="Q980">
        <f>VLOOKUP("M"&amp;TEXT(H980,"0"),Punten!$A$1:$E$37,5,FALSE)</f>
        <v>0</v>
      </c>
      <c r="R980">
        <f>VLOOKUP("M"&amp;TEXT(I980,"0"),Punten!$A$1:$E$37,5,FALSE)</f>
        <v>0</v>
      </c>
      <c r="S980">
        <f>VLOOKUP("K"&amp;TEXT(M980,"0"),Punten!$A$1:$E$37,5,FALSE)</f>
        <v>0</v>
      </c>
      <c r="T980">
        <f>VLOOKUP("H"&amp;TEXT(L980,"0"),Punten!$A$1:$E$37,5,FALSE)</f>
        <v>0</v>
      </c>
      <c r="U980">
        <f>VLOOKUP("F"&amp;TEXT(M980,"0"),Punten!$A$2:$E$158,5,FALSE)</f>
        <v>0</v>
      </c>
      <c r="V980">
        <f>SUM(P980:U980)</f>
        <v>0</v>
      </c>
      <c r="W980" t="str">
        <f>N980&amp;A980</f>
        <v/>
      </c>
      <c r="X980">
        <f>IF(F979&lt;&gt;F980,1,X979+1)</f>
        <v>378</v>
      </c>
      <c r="Y980" t="e">
        <f>VLOOKUP(A980,Klasses!$A$2:$B$100,2,FALSE)</f>
        <v>#N/A</v>
      </c>
      <c r="Z980" t="s">
        <v>198</v>
      </c>
      <c r="AA980">
        <f>F980</f>
        <v>0</v>
      </c>
      <c r="AB980">
        <f>D980</f>
        <v>0</v>
      </c>
    </row>
    <row r="981" spans="15:28" x14ac:dyDescent="0.25">
      <c r="O981">
        <f>COUNTIF($W$2:$W$5,W981)</f>
        <v>0</v>
      </c>
      <c r="P981">
        <f>VLOOKUP("M"&amp;TEXT(G981,"0"),Punten!$A$1:$E$37,5,FALSE)</f>
        <v>0</v>
      </c>
      <c r="Q981">
        <f>VLOOKUP("M"&amp;TEXT(H981,"0"),Punten!$A$1:$E$37,5,FALSE)</f>
        <v>0</v>
      </c>
      <c r="R981">
        <f>VLOOKUP("M"&amp;TEXT(I981,"0"),Punten!$A$1:$E$37,5,FALSE)</f>
        <v>0</v>
      </c>
      <c r="S981">
        <f>VLOOKUP("K"&amp;TEXT(M981,"0"),Punten!$A$1:$E$37,5,FALSE)</f>
        <v>0</v>
      </c>
      <c r="T981">
        <f>VLOOKUP("H"&amp;TEXT(L981,"0"),Punten!$A$1:$E$37,5,FALSE)</f>
        <v>0</v>
      </c>
      <c r="U981">
        <f>VLOOKUP("F"&amp;TEXT(M981,"0"),Punten!$A$2:$E$158,5,FALSE)</f>
        <v>0</v>
      </c>
      <c r="V981">
        <f>SUM(P981:U981)</f>
        <v>0</v>
      </c>
      <c r="W981" t="str">
        <f>N981&amp;A981</f>
        <v/>
      </c>
      <c r="X981">
        <f>IF(F980&lt;&gt;F981,1,X980+1)</f>
        <v>379</v>
      </c>
      <c r="Y981" t="e">
        <f>VLOOKUP(A981,Klasses!$A$2:$B$100,2,FALSE)</f>
        <v>#N/A</v>
      </c>
      <c r="Z981" t="s">
        <v>198</v>
      </c>
      <c r="AA981">
        <f>F981</f>
        <v>0</v>
      </c>
      <c r="AB981">
        <f>D981</f>
        <v>0</v>
      </c>
    </row>
    <row r="982" spans="15:28" x14ac:dyDescent="0.25">
      <c r="O982">
        <f>COUNTIF($W$2:$W$5,W982)</f>
        <v>0</v>
      </c>
      <c r="P982">
        <f>VLOOKUP("M"&amp;TEXT(G982,"0"),Punten!$A$1:$E$37,5,FALSE)</f>
        <v>0</v>
      </c>
      <c r="Q982">
        <f>VLOOKUP("M"&amp;TEXT(H982,"0"),Punten!$A$1:$E$37,5,FALSE)</f>
        <v>0</v>
      </c>
      <c r="R982">
        <f>VLOOKUP("M"&amp;TEXT(I982,"0"),Punten!$A$1:$E$37,5,FALSE)</f>
        <v>0</v>
      </c>
      <c r="S982">
        <f>VLOOKUP("K"&amp;TEXT(M982,"0"),Punten!$A$1:$E$37,5,FALSE)</f>
        <v>0</v>
      </c>
      <c r="T982">
        <f>VLOOKUP("H"&amp;TEXT(L982,"0"),Punten!$A$1:$E$37,5,FALSE)</f>
        <v>0</v>
      </c>
      <c r="U982">
        <f>VLOOKUP("F"&amp;TEXT(M982,"0"),Punten!$A$2:$E$158,5,FALSE)</f>
        <v>0</v>
      </c>
      <c r="V982">
        <f>SUM(P982:U982)</f>
        <v>0</v>
      </c>
      <c r="W982" t="str">
        <f>N982&amp;A982</f>
        <v/>
      </c>
      <c r="X982">
        <f>IF(F981&lt;&gt;F982,1,X981+1)</f>
        <v>380</v>
      </c>
      <c r="Y982" t="e">
        <f>VLOOKUP(A982,Klasses!$A$2:$B$100,2,FALSE)</f>
        <v>#N/A</v>
      </c>
      <c r="Z982" t="s">
        <v>198</v>
      </c>
      <c r="AA982">
        <f>F982</f>
        <v>0</v>
      </c>
      <c r="AB982">
        <f>D982</f>
        <v>0</v>
      </c>
    </row>
    <row r="983" spans="15:28" x14ac:dyDescent="0.25">
      <c r="O983">
        <f>COUNTIF($W$2:$W$5,W983)</f>
        <v>0</v>
      </c>
      <c r="P983">
        <f>VLOOKUP("M"&amp;TEXT(G983,"0"),Punten!$A$1:$E$37,5,FALSE)</f>
        <v>0</v>
      </c>
      <c r="Q983">
        <f>VLOOKUP("M"&amp;TEXT(H983,"0"),Punten!$A$1:$E$37,5,FALSE)</f>
        <v>0</v>
      </c>
      <c r="R983">
        <f>VLOOKUP("M"&amp;TEXT(I983,"0"),Punten!$A$1:$E$37,5,FALSE)</f>
        <v>0</v>
      </c>
      <c r="S983">
        <f>VLOOKUP("K"&amp;TEXT(M983,"0"),Punten!$A$1:$E$37,5,FALSE)</f>
        <v>0</v>
      </c>
      <c r="T983">
        <f>VLOOKUP("H"&amp;TEXT(L983,"0"),Punten!$A$1:$E$37,5,FALSE)</f>
        <v>0</v>
      </c>
      <c r="U983">
        <f>VLOOKUP("F"&amp;TEXT(M983,"0"),Punten!$A$2:$E$158,5,FALSE)</f>
        <v>0</v>
      </c>
      <c r="V983">
        <f>SUM(P983:U983)</f>
        <v>0</v>
      </c>
      <c r="W983" t="str">
        <f>N983&amp;A983</f>
        <v/>
      </c>
      <c r="X983">
        <f>IF(F982&lt;&gt;F983,1,X982+1)</f>
        <v>381</v>
      </c>
      <c r="Y983" t="e">
        <f>VLOOKUP(A983,Klasses!$A$2:$B$100,2,FALSE)</f>
        <v>#N/A</v>
      </c>
      <c r="Z983" t="s">
        <v>198</v>
      </c>
      <c r="AA983">
        <f>F983</f>
        <v>0</v>
      </c>
      <c r="AB983">
        <f>D983</f>
        <v>0</v>
      </c>
    </row>
    <row r="984" spans="15:28" x14ac:dyDescent="0.25">
      <c r="O984">
        <f>COUNTIF($W$2:$W$5,W984)</f>
        <v>0</v>
      </c>
      <c r="P984">
        <f>VLOOKUP("M"&amp;TEXT(G984,"0"),Punten!$A$1:$E$37,5,FALSE)</f>
        <v>0</v>
      </c>
      <c r="Q984">
        <f>VLOOKUP("M"&amp;TEXT(H984,"0"),Punten!$A$1:$E$37,5,FALSE)</f>
        <v>0</v>
      </c>
      <c r="R984">
        <f>VLOOKUP("M"&amp;TEXT(I984,"0"),Punten!$A$1:$E$37,5,FALSE)</f>
        <v>0</v>
      </c>
      <c r="S984">
        <f>VLOOKUP("K"&amp;TEXT(M984,"0"),Punten!$A$1:$E$37,5,FALSE)</f>
        <v>0</v>
      </c>
      <c r="T984">
        <f>VLOOKUP("H"&amp;TEXT(L984,"0"),Punten!$A$1:$E$37,5,FALSE)</f>
        <v>0</v>
      </c>
      <c r="U984">
        <f>VLOOKUP("F"&amp;TEXT(M984,"0"),Punten!$A$2:$E$158,5,FALSE)</f>
        <v>0</v>
      </c>
      <c r="V984">
        <f>SUM(P984:U984)</f>
        <v>0</v>
      </c>
      <c r="W984" t="str">
        <f>N984&amp;A984</f>
        <v/>
      </c>
      <c r="X984">
        <f>IF(F983&lt;&gt;F984,1,X983+1)</f>
        <v>382</v>
      </c>
      <c r="Y984" t="e">
        <f>VLOOKUP(A984,Klasses!$A$2:$B$100,2,FALSE)</f>
        <v>#N/A</v>
      </c>
      <c r="Z984" t="s">
        <v>198</v>
      </c>
      <c r="AA984">
        <f>F984</f>
        <v>0</v>
      </c>
      <c r="AB984">
        <f>D984</f>
        <v>0</v>
      </c>
    </row>
    <row r="985" spans="15:28" x14ac:dyDescent="0.25">
      <c r="O985">
        <f>COUNTIF($W$2:$W$5,W985)</f>
        <v>0</v>
      </c>
      <c r="P985">
        <f>VLOOKUP("M"&amp;TEXT(G985,"0"),Punten!$A$1:$E$37,5,FALSE)</f>
        <v>0</v>
      </c>
      <c r="Q985">
        <f>VLOOKUP("M"&amp;TEXT(H985,"0"),Punten!$A$1:$E$37,5,FALSE)</f>
        <v>0</v>
      </c>
      <c r="R985">
        <f>VLOOKUP("M"&amp;TEXT(I985,"0"),Punten!$A$1:$E$37,5,FALSE)</f>
        <v>0</v>
      </c>
      <c r="S985">
        <f>VLOOKUP("K"&amp;TEXT(M985,"0"),Punten!$A$1:$E$37,5,FALSE)</f>
        <v>0</v>
      </c>
      <c r="T985">
        <f>VLOOKUP("H"&amp;TEXT(L985,"0"),Punten!$A$1:$E$37,5,FALSE)</f>
        <v>0</v>
      </c>
      <c r="U985">
        <f>VLOOKUP("F"&amp;TEXT(M985,"0"),Punten!$A$2:$E$158,5,FALSE)</f>
        <v>0</v>
      </c>
      <c r="V985">
        <f>SUM(P985:U985)</f>
        <v>0</v>
      </c>
      <c r="W985" t="str">
        <f>N985&amp;A985</f>
        <v/>
      </c>
      <c r="X985">
        <f>IF(F984&lt;&gt;F985,1,X984+1)</f>
        <v>383</v>
      </c>
      <c r="Y985" t="e">
        <f>VLOOKUP(A985,Klasses!$A$2:$B$100,2,FALSE)</f>
        <v>#N/A</v>
      </c>
      <c r="Z985" t="s">
        <v>198</v>
      </c>
      <c r="AA985">
        <f>F985</f>
        <v>0</v>
      </c>
      <c r="AB985">
        <f>D985</f>
        <v>0</v>
      </c>
    </row>
    <row r="986" spans="15:28" x14ac:dyDescent="0.25">
      <c r="O986">
        <f>COUNTIF($W$2:$W$5,W986)</f>
        <v>0</v>
      </c>
      <c r="P986">
        <f>VLOOKUP("M"&amp;TEXT(G986,"0"),Punten!$A$1:$E$37,5,FALSE)</f>
        <v>0</v>
      </c>
      <c r="Q986">
        <f>VLOOKUP("M"&amp;TEXT(H986,"0"),Punten!$A$1:$E$37,5,FALSE)</f>
        <v>0</v>
      </c>
      <c r="R986">
        <f>VLOOKUP("M"&amp;TEXT(I986,"0"),Punten!$A$1:$E$37,5,FALSE)</f>
        <v>0</v>
      </c>
      <c r="S986">
        <f>VLOOKUP("K"&amp;TEXT(M986,"0"),Punten!$A$1:$E$37,5,FALSE)</f>
        <v>0</v>
      </c>
      <c r="T986">
        <f>VLOOKUP("H"&amp;TEXT(L986,"0"),Punten!$A$1:$E$37,5,FALSE)</f>
        <v>0</v>
      </c>
      <c r="U986">
        <f>VLOOKUP("F"&amp;TEXT(M986,"0"),Punten!$A$2:$E$158,5,FALSE)</f>
        <v>0</v>
      </c>
      <c r="V986">
        <f>SUM(P986:U986)</f>
        <v>0</v>
      </c>
      <c r="W986" t="str">
        <f>N986&amp;A986</f>
        <v/>
      </c>
      <c r="X986">
        <f>IF(F985&lt;&gt;F986,1,X985+1)</f>
        <v>384</v>
      </c>
      <c r="Y986" t="e">
        <f>VLOOKUP(A986,Klasses!$A$2:$B$100,2,FALSE)</f>
        <v>#N/A</v>
      </c>
      <c r="Z986" t="s">
        <v>198</v>
      </c>
      <c r="AA986">
        <f>F986</f>
        <v>0</v>
      </c>
      <c r="AB986">
        <f>D986</f>
        <v>0</v>
      </c>
    </row>
    <row r="987" spans="15:28" x14ac:dyDescent="0.25">
      <c r="O987">
        <f>COUNTIF($W$2:$W$5,W987)</f>
        <v>0</v>
      </c>
      <c r="P987">
        <f>VLOOKUP("M"&amp;TEXT(G987,"0"),Punten!$A$1:$E$37,5,FALSE)</f>
        <v>0</v>
      </c>
      <c r="Q987">
        <f>VLOOKUP("M"&amp;TEXT(H987,"0"),Punten!$A$1:$E$37,5,FALSE)</f>
        <v>0</v>
      </c>
      <c r="R987">
        <f>VLOOKUP("M"&amp;TEXT(I987,"0"),Punten!$A$1:$E$37,5,FALSE)</f>
        <v>0</v>
      </c>
      <c r="S987">
        <f>VLOOKUP("K"&amp;TEXT(M987,"0"),Punten!$A$1:$E$37,5,FALSE)</f>
        <v>0</v>
      </c>
      <c r="T987">
        <f>VLOOKUP("H"&amp;TEXT(L987,"0"),Punten!$A$1:$E$37,5,FALSE)</f>
        <v>0</v>
      </c>
      <c r="U987">
        <f>VLOOKUP("F"&amp;TEXT(M987,"0"),Punten!$A$2:$E$158,5,FALSE)</f>
        <v>0</v>
      </c>
      <c r="V987">
        <f>SUM(P987:U987)</f>
        <v>0</v>
      </c>
      <c r="W987" t="str">
        <f>N987&amp;A987</f>
        <v/>
      </c>
      <c r="X987">
        <f>IF(F986&lt;&gt;F987,1,X986+1)</f>
        <v>385</v>
      </c>
      <c r="Y987" t="e">
        <f>VLOOKUP(A987,Klasses!$A$2:$B$100,2,FALSE)</f>
        <v>#N/A</v>
      </c>
      <c r="Z987" t="s">
        <v>198</v>
      </c>
      <c r="AA987">
        <f>F987</f>
        <v>0</v>
      </c>
      <c r="AB987">
        <f>D987</f>
        <v>0</v>
      </c>
    </row>
    <row r="988" spans="15:28" x14ac:dyDescent="0.25">
      <c r="O988">
        <f>COUNTIF($W$2:$W$5,W988)</f>
        <v>0</v>
      </c>
      <c r="P988">
        <f>VLOOKUP("M"&amp;TEXT(G988,"0"),Punten!$A$1:$E$37,5,FALSE)</f>
        <v>0</v>
      </c>
      <c r="Q988">
        <f>VLOOKUP("M"&amp;TEXT(H988,"0"),Punten!$A$1:$E$37,5,FALSE)</f>
        <v>0</v>
      </c>
      <c r="R988">
        <f>VLOOKUP("M"&amp;TEXT(I988,"0"),Punten!$A$1:$E$37,5,FALSE)</f>
        <v>0</v>
      </c>
      <c r="S988">
        <f>VLOOKUP("K"&amp;TEXT(M988,"0"),Punten!$A$1:$E$37,5,FALSE)</f>
        <v>0</v>
      </c>
      <c r="T988">
        <f>VLOOKUP("H"&amp;TEXT(L988,"0"),Punten!$A$1:$E$37,5,FALSE)</f>
        <v>0</v>
      </c>
      <c r="U988">
        <f>VLOOKUP("F"&amp;TEXT(M988,"0"),Punten!$A$2:$E$158,5,FALSE)</f>
        <v>0</v>
      </c>
      <c r="V988">
        <f>SUM(P988:U988)</f>
        <v>0</v>
      </c>
      <c r="W988" t="str">
        <f>N988&amp;A988</f>
        <v/>
      </c>
      <c r="X988">
        <f>IF(F987&lt;&gt;F988,1,X987+1)</f>
        <v>386</v>
      </c>
      <c r="Y988" t="e">
        <f>VLOOKUP(A988,Klasses!$A$2:$B$100,2,FALSE)</f>
        <v>#N/A</v>
      </c>
      <c r="Z988" t="s">
        <v>198</v>
      </c>
      <c r="AA988">
        <f>F988</f>
        <v>0</v>
      </c>
      <c r="AB988">
        <f>D988</f>
        <v>0</v>
      </c>
    </row>
    <row r="989" spans="15:28" x14ac:dyDescent="0.25">
      <c r="O989">
        <f>COUNTIF($W$2:$W$5,W989)</f>
        <v>0</v>
      </c>
      <c r="P989">
        <f>VLOOKUP("M"&amp;TEXT(G989,"0"),Punten!$A$1:$E$37,5,FALSE)</f>
        <v>0</v>
      </c>
      <c r="Q989">
        <f>VLOOKUP("M"&amp;TEXT(H989,"0"),Punten!$A$1:$E$37,5,FALSE)</f>
        <v>0</v>
      </c>
      <c r="R989">
        <f>VLOOKUP("M"&amp;TEXT(I989,"0"),Punten!$A$1:$E$37,5,FALSE)</f>
        <v>0</v>
      </c>
      <c r="S989">
        <f>VLOOKUP("K"&amp;TEXT(M989,"0"),Punten!$A$1:$E$37,5,FALSE)</f>
        <v>0</v>
      </c>
      <c r="T989">
        <f>VLOOKUP("H"&amp;TEXT(L989,"0"),Punten!$A$1:$E$37,5,FALSE)</f>
        <v>0</v>
      </c>
      <c r="U989">
        <f>VLOOKUP("F"&amp;TEXT(M989,"0"),Punten!$A$2:$E$158,5,FALSE)</f>
        <v>0</v>
      </c>
      <c r="V989">
        <f>SUM(P989:U989)</f>
        <v>0</v>
      </c>
      <c r="W989" t="str">
        <f>N989&amp;A989</f>
        <v/>
      </c>
      <c r="X989">
        <f>IF(F988&lt;&gt;F989,1,X988+1)</f>
        <v>387</v>
      </c>
      <c r="Y989" t="e">
        <f>VLOOKUP(A989,Klasses!$A$2:$B$100,2,FALSE)</f>
        <v>#N/A</v>
      </c>
      <c r="Z989" t="s">
        <v>198</v>
      </c>
      <c r="AA989">
        <f>F989</f>
        <v>0</v>
      </c>
      <c r="AB989">
        <f>D989</f>
        <v>0</v>
      </c>
    </row>
    <row r="990" spans="15:28" x14ac:dyDescent="0.25">
      <c r="O990">
        <f>COUNTIF($W$2:$W$5,W990)</f>
        <v>0</v>
      </c>
      <c r="P990">
        <f>VLOOKUP("M"&amp;TEXT(G990,"0"),Punten!$A$1:$E$37,5,FALSE)</f>
        <v>0</v>
      </c>
      <c r="Q990">
        <f>VLOOKUP("M"&amp;TEXT(H990,"0"),Punten!$A$1:$E$37,5,FALSE)</f>
        <v>0</v>
      </c>
      <c r="R990">
        <f>VLOOKUP("M"&amp;TEXT(I990,"0"),Punten!$A$1:$E$37,5,FALSE)</f>
        <v>0</v>
      </c>
      <c r="S990">
        <f>VLOOKUP("K"&amp;TEXT(M990,"0"),Punten!$A$1:$E$37,5,FALSE)</f>
        <v>0</v>
      </c>
      <c r="T990">
        <f>VLOOKUP("H"&amp;TEXT(L990,"0"),Punten!$A$1:$E$37,5,FALSE)</f>
        <v>0</v>
      </c>
      <c r="U990">
        <f>VLOOKUP("F"&amp;TEXT(M990,"0"),Punten!$A$2:$E$158,5,FALSE)</f>
        <v>0</v>
      </c>
      <c r="V990">
        <f>SUM(P990:U990)</f>
        <v>0</v>
      </c>
      <c r="W990" t="str">
        <f>N990&amp;A990</f>
        <v/>
      </c>
      <c r="X990">
        <f>IF(F989&lt;&gt;F990,1,X989+1)</f>
        <v>388</v>
      </c>
      <c r="Y990" t="e">
        <f>VLOOKUP(A990,Klasses!$A$2:$B$100,2,FALSE)</f>
        <v>#N/A</v>
      </c>
      <c r="Z990" t="s">
        <v>198</v>
      </c>
      <c r="AA990">
        <f>F990</f>
        <v>0</v>
      </c>
      <c r="AB990">
        <f>D990</f>
        <v>0</v>
      </c>
    </row>
    <row r="991" spans="15:28" x14ac:dyDescent="0.25">
      <c r="O991">
        <f>COUNTIF($W$2:$W$5,W991)</f>
        <v>0</v>
      </c>
      <c r="P991">
        <f>VLOOKUP("M"&amp;TEXT(G991,"0"),Punten!$A$1:$E$37,5,FALSE)</f>
        <v>0</v>
      </c>
      <c r="Q991">
        <f>VLOOKUP("M"&amp;TEXT(H991,"0"),Punten!$A$1:$E$37,5,FALSE)</f>
        <v>0</v>
      </c>
      <c r="R991">
        <f>VLOOKUP("M"&amp;TEXT(I991,"0"),Punten!$A$1:$E$37,5,FALSE)</f>
        <v>0</v>
      </c>
      <c r="S991">
        <f>VLOOKUP("K"&amp;TEXT(M991,"0"),Punten!$A$1:$E$37,5,FALSE)</f>
        <v>0</v>
      </c>
      <c r="T991">
        <f>VLOOKUP("H"&amp;TEXT(L991,"0"),Punten!$A$1:$E$37,5,FALSE)</f>
        <v>0</v>
      </c>
      <c r="U991">
        <f>VLOOKUP("F"&amp;TEXT(M991,"0"),Punten!$A$2:$E$158,5,FALSE)</f>
        <v>0</v>
      </c>
      <c r="V991">
        <f>SUM(P991:U991)</f>
        <v>0</v>
      </c>
      <c r="W991" t="str">
        <f>N991&amp;A991</f>
        <v/>
      </c>
      <c r="X991">
        <f>IF(F990&lt;&gt;F991,1,X990+1)</f>
        <v>389</v>
      </c>
      <c r="Y991" t="e">
        <f>VLOOKUP(A991,Klasses!$A$2:$B$100,2,FALSE)</f>
        <v>#N/A</v>
      </c>
      <c r="Z991" t="s">
        <v>198</v>
      </c>
      <c r="AA991">
        <f>F991</f>
        <v>0</v>
      </c>
      <c r="AB991">
        <f>D991</f>
        <v>0</v>
      </c>
    </row>
    <row r="992" spans="15:28" x14ac:dyDescent="0.25">
      <c r="O992">
        <f>COUNTIF($W$2:$W$5,W992)</f>
        <v>0</v>
      </c>
      <c r="P992">
        <f>VLOOKUP("M"&amp;TEXT(G992,"0"),Punten!$A$1:$E$37,5,FALSE)</f>
        <v>0</v>
      </c>
      <c r="Q992">
        <f>VLOOKUP("M"&amp;TEXT(H992,"0"),Punten!$A$1:$E$37,5,FALSE)</f>
        <v>0</v>
      </c>
      <c r="R992">
        <f>VLOOKUP("M"&amp;TEXT(I992,"0"),Punten!$A$1:$E$37,5,FALSE)</f>
        <v>0</v>
      </c>
      <c r="S992">
        <f>VLOOKUP("K"&amp;TEXT(M992,"0"),Punten!$A$1:$E$37,5,FALSE)</f>
        <v>0</v>
      </c>
      <c r="T992">
        <f>VLOOKUP("H"&amp;TEXT(L992,"0"),Punten!$A$1:$E$37,5,FALSE)</f>
        <v>0</v>
      </c>
      <c r="U992">
        <f>VLOOKUP("F"&amp;TEXT(M992,"0"),Punten!$A$2:$E$158,5,FALSE)</f>
        <v>0</v>
      </c>
      <c r="V992">
        <f>SUM(P992:U992)</f>
        <v>0</v>
      </c>
      <c r="W992" t="str">
        <f>N992&amp;A992</f>
        <v/>
      </c>
      <c r="X992">
        <f>IF(F991&lt;&gt;F992,1,X991+1)</f>
        <v>390</v>
      </c>
      <c r="Y992" t="e">
        <f>VLOOKUP(A992,Klasses!$A$2:$B$100,2,FALSE)</f>
        <v>#N/A</v>
      </c>
      <c r="Z992" t="s">
        <v>198</v>
      </c>
      <c r="AA992">
        <f>F992</f>
        <v>0</v>
      </c>
      <c r="AB992">
        <f>D992</f>
        <v>0</v>
      </c>
    </row>
    <row r="993" spans="15:28" x14ac:dyDescent="0.25">
      <c r="O993">
        <f>COUNTIF($W$2:$W$5,W993)</f>
        <v>0</v>
      </c>
      <c r="P993">
        <f>VLOOKUP("M"&amp;TEXT(G993,"0"),Punten!$A$1:$E$37,5,FALSE)</f>
        <v>0</v>
      </c>
      <c r="Q993">
        <f>VLOOKUP("M"&amp;TEXT(H993,"0"),Punten!$A$1:$E$37,5,FALSE)</f>
        <v>0</v>
      </c>
      <c r="R993">
        <f>VLOOKUP("M"&amp;TEXT(I993,"0"),Punten!$A$1:$E$37,5,FALSE)</f>
        <v>0</v>
      </c>
      <c r="S993">
        <f>VLOOKUP("K"&amp;TEXT(M993,"0"),Punten!$A$1:$E$37,5,FALSE)</f>
        <v>0</v>
      </c>
      <c r="T993">
        <f>VLOOKUP("H"&amp;TEXT(L993,"0"),Punten!$A$1:$E$37,5,FALSE)</f>
        <v>0</v>
      </c>
      <c r="U993">
        <f>VLOOKUP("F"&amp;TEXT(M993,"0"),Punten!$A$2:$E$158,5,FALSE)</f>
        <v>0</v>
      </c>
      <c r="V993">
        <f>SUM(P993:U993)</f>
        <v>0</v>
      </c>
      <c r="W993" t="str">
        <f>N993&amp;A993</f>
        <v/>
      </c>
      <c r="X993">
        <f>IF(F992&lt;&gt;F993,1,X992+1)</f>
        <v>391</v>
      </c>
      <c r="Y993" t="e">
        <f>VLOOKUP(A993,Klasses!$A$2:$B$100,2,FALSE)</f>
        <v>#N/A</v>
      </c>
      <c r="Z993" t="s">
        <v>198</v>
      </c>
      <c r="AA993">
        <f>F993</f>
        <v>0</v>
      </c>
      <c r="AB993">
        <f>D993</f>
        <v>0</v>
      </c>
    </row>
    <row r="994" spans="15:28" x14ac:dyDescent="0.25">
      <c r="O994">
        <f>COUNTIF($W$2:$W$5,W994)</f>
        <v>0</v>
      </c>
      <c r="P994">
        <f>VLOOKUP("M"&amp;TEXT(G994,"0"),Punten!$A$1:$E$37,5,FALSE)</f>
        <v>0</v>
      </c>
      <c r="Q994">
        <f>VLOOKUP("M"&amp;TEXT(H994,"0"),Punten!$A$1:$E$37,5,FALSE)</f>
        <v>0</v>
      </c>
      <c r="R994">
        <f>VLOOKUP("M"&amp;TEXT(I994,"0"),Punten!$A$1:$E$37,5,FALSE)</f>
        <v>0</v>
      </c>
      <c r="S994">
        <f>VLOOKUP("K"&amp;TEXT(M994,"0"),Punten!$A$1:$E$37,5,FALSE)</f>
        <v>0</v>
      </c>
      <c r="T994">
        <f>VLOOKUP("H"&amp;TEXT(L994,"0"),Punten!$A$1:$E$37,5,FALSE)</f>
        <v>0</v>
      </c>
      <c r="U994">
        <f>VLOOKUP("F"&amp;TEXT(M994,"0"),Punten!$A$2:$E$158,5,FALSE)</f>
        <v>0</v>
      </c>
      <c r="V994">
        <f>SUM(P994:U994)</f>
        <v>0</v>
      </c>
      <c r="W994" t="str">
        <f>N994&amp;A994</f>
        <v/>
      </c>
      <c r="X994">
        <f>IF(F993&lt;&gt;F994,1,X993+1)</f>
        <v>392</v>
      </c>
      <c r="Y994" t="e">
        <f>VLOOKUP(A994,Klasses!$A$2:$B$100,2,FALSE)</f>
        <v>#N/A</v>
      </c>
      <c r="Z994" t="s">
        <v>198</v>
      </c>
      <c r="AA994">
        <f>F994</f>
        <v>0</v>
      </c>
      <c r="AB994">
        <f>D994</f>
        <v>0</v>
      </c>
    </row>
    <row r="995" spans="15:28" x14ac:dyDescent="0.25">
      <c r="O995">
        <f>COUNTIF($W$2:$W$5,W995)</f>
        <v>0</v>
      </c>
      <c r="P995">
        <f>VLOOKUP("M"&amp;TEXT(G995,"0"),Punten!$A$1:$E$37,5,FALSE)</f>
        <v>0</v>
      </c>
      <c r="Q995">
        <f>VLOOKUP("M"&amp;TEXT(H995,"0"),Punten!$A$1:$E$37,5,FALSE)</f>
        <v>0</v>
      </c>
      <c r="R995">
        <f>VLOOKUP("M"&amp;TEXT(I995,"0"),Punten!$A$1:$E$37,5,FALSE)</f>
        <v>0</v>
      </c>
      <c r="S995">
        <f>VLOOKUP("K"&amp;TEXT(M995,"0"),Punten!$A$1:$E$37,5,FALSE)</f>
        <v>0</v>
      </c>
      <c r="T995">
        <f>VLOOKUP("H"&amp;TEXT(L995,"0"),Punten!$A$1:$E$37,5,FALSE)</f>
        <v>0</v>
      </c>
      <c r="U995">
        <f>VLOOKUP("F"&amp;TEXT(M995,"0"),Punten!$A$2:$E$158,5,FALSE)</f>
        <v>0</v>
      </c>
      <c r="V995">
        <f>SUM(P995:U995)</f>
        <v>0</v>
      </c>
      <c r="W995" t="str">
        <f>N995&amp;A995</f>
        <v/>
      </c>
      <c r="X995">
        <f>IF(F994&lt;&gt;F995,1,X994+1)</f>
        <v>393</v>
      </c>
      <c r="Y995" t="e">
        <f>VLOOKUP(A995,Klasses!$A$2:$B$100,2,FALSE)</f>
        <v>#N/A</v>
      </c>
      <c r="Z995" t="s">
        <v>198</v>
      </c>
      <c r="AA995">
        <f>F995</f>
        <v>0</v>
      </c>
      <c r="AB995">
        <f>D995</f>
        <v>0</v>
      </c>
    </row>
    <row r="996" spans="15:28" x14ac:dyDescent="0.25">
      <c r="O996">
        <f>COUNTIF($W$2:$W$5,W996)</f>
        <v>0</v>
      </c>
      <c r="P996">
        <f>VLOOKUP("M"&amp;TEXT(G996,"0"),Punten!$A$1:$E$37,5,FALSE)</f>
        <v>0</v>
      </c>
      <c r="Q996">
        <f>VLOOKUP("M"&amp;TEXT(H996,"0"),Punten!$A$1:$E$37,5,FALSE)</f>
        <v>0</v>
      </c>
      <c r="R996">
        <f>VLOOKUP("M"&amp;TEXT(I996,"0"),Punten!$A$1:$E$37,5,FALSE)</f>
        <v>0</v>
      </c>
      <c r="S996">
        <f>VLOOKUP("K"&amp;TEXT(M996,"0"),Punten!$A$1:$E$37,5,FALSE)</f>
        <v>0</v>
      </c>
      <c r="T996">
        <f>VLOOKUP("H"&amp;TEXT(L996,"0"),Punten!$A$1:$E$37,5,FALSE)</f>
        <v>0</v>
      </c>
      <c r="U996">
        <f>VLOOKUP("F"&amp;TEXT(M996,"0"),Punten!$A$2:$E$158,5,FALSE)</f>
        <v>0</v>
      </c>
      <c r="V996">
        <f>SUM(P996:U996)</f>
        <v>0</v>
      </c>
      <c r="W996" t="str">
        <f>N996&amp;A996</f>
        <v/>
      </c>
      <c r="X996">
        <f>IF(F995&lt;&gt;F996,1,X995+1)</f>
        <v>394</v>
      </c>
      <c r="Y996" t="e">
        <f>VLOOKUP(A996,Klasses!$A$2:$B$100,2,FALSE)</f>
        <v>#N/A</v>
      </c>
      <c r="Z996" t="s">
        <v>198</v>
      </c>
      <c r="AA996">
        <f>F996</f>
        <v>0</v>
      </c>
      <c r="AB996">
        <f>D996</f>
        <v>0</v>
      </c>
    </row>
    <row r="997" spans="15:28" x14ac:dyDescent="0.25">
      <c r="O997">
        <f>COUNTIF($W$2:$W$5,W997)</f>
        <v>0</v>
      </c>
      <c r="P997">
        <f>VLOOKUP("M"&amp;TEXT(G997,"0"),Punten!$A$1:$E$37,5,FALSE)</f>
        <v>0</v>
      </c>
      <c r="Q997">
        <f>VLOOKUP("M"&amp;TEXT(H997,"0"),Punten!$A$1:$E$37,5,FALSE)</f>
        <v>0</v>
      </c>
      <c r="R997">
        <f>VLOOKUP("M"&amp;TEXT(I997,"0"),Punten!$A$1:$E$37,5,FALSE)</f>
        <v>0</v>
      </c>
      <c r="S997">
        <f>VLOOKUP("K"&amp;TEXT(M997,"0"),Punten!$A$1:$E$37,5,FALSE)</f>
        <v>0</v>
      </c>
      <c r="T997">
        <f>VLOOKUP("H"&amp;TEXT(L997,"0"),Punten!$A$1:$E$37,5,FALSE)</f>
        <v>0</v>
      </c>
      <c r="U997">
        <f>VLOOKUP("F"&amp;TEXT(M997,"0"),Punten!$A$2:$E$158,5,FALSE)</f>
        <v>0</v>
      </c>
      <c r="V997">
        <f>SUM(P997:U997)</f>
        <v>0</v>
      </c>
      <c r="W997" t="str">
        <f>N997&amp;A997</f>
        <v/>
      </c>
      <c r="X997">
        <f>IF(F996&lt;&gt;F997,1,X996+1)</f>
        <v>395</v>
      </c>
      <c r="Y997" t="e">
        <f>VLOOKUP(A997,Klasses!$A$2:$B$100,2,FALSE)</f>
        <v>#N/A</v>
      </c>
      <c r="Z997" t="s">
        <v>198</v>
      </c>
      <c r="AA997">
        <f>F997</f>
        <v>0</v>
      </c>
      <c r="AB997">
        <f>D997</f>
        <v>0</v>
      </c>
    </row>
    <row r="998" spans="15:28" x14ac:dyDescent="0.25">
      <c r="O998">
        <f>COUNTIF($W$2:$W$5,W998)</f>
        <v>0</v>
      </c>
      <c r="P998">
        <f>VLOOKUP("M"&amp;TEXT(G998,"0"),Punten!$A$1:$E$37,5,FALSE)</f>
        <v>0</v>
      </c>
      <c r="Q998">
        <f>VLOOKUP("M"&amp;TEXT(H998,"0"),Punten!$A$1:$E$37,5,FALSE)</f>
        <v>0</v>
      </c>
      <c r="R998">
        <f>VLOOKUP("M"&amp;TEXT(I998,"0"),Punten!$A$1:$E$37,5,FALSE)</f>
        <v>0</v>
      </c>
      <c r="S998">
        <f>VLOOKUP("K"&amp;TEXT(M998,"0"),Punten!$A$1:$E$37,5,FALSE)</f>
        <v>0</v>
      </c>
      <c r="T998">
        <f>VLOOKUP("H"&amp;TEXT(L998,"0"),Punten!$A$1:$E$37,5,FALSE)</f>
        <v>0</v>
      </c>
      <c r="U998">
        <f>VLOOKUP("F"&amp;TEXT(M998,"0"),Punten!$A$2:$E$158,5,FALSE)</f>
        <v>0</v>
      </c>
      <c r="V998">
        <f>SUM(P998:U998)</f>
        <v>0</v>
      </c>
      <c r="W998" t="str">
        <f>N998&amp;A998</f>
        <v/>
      </c>
      <c r="X998">
        <f>IF(F997&lt;&gt;F998,1,X997+1)</f>
        <v>396</v>
      </c>
      <c r="Y998" t="e">
        <f>VLOOKUP(A998,Klasses!$A$2:$B$100,2,FALSE)</f>
        <v>#N/A</v>
      </c>
      <c r="Z998" t="s">
        <v>198</v>
      </c>
      <c r="AA998">
        <f>F998</f>
        <v>0</v>
      </c>
      <c r="AB998">
        <f>D998</f>
        <v>0</v>
      </c>
    </row>
    <row r="999" spans="15:28" x14ac:dyDescent="0.25">
      <c r="O999">
        <f>COUNTIF($W$2:$W$5,W999)</f>
        <v>0</v>
      </c>
      <c r="P999">
        <f>VLOOKUP("M"&amp;TEXT(G999,"0"),Punten!$A$1:$E$37,5,FALSE)</f>
        <v>0</v>
      </c>
      <c r="Q999">
        <f>VLOOKUP("M"&amp;TEXT(H999,"0"),Punten!$A$1:$E$37,5,FALSE)</f>
        <v>0</v>
      </c>
      <c r="R999">
        <f>VLOOKUP("M"&amp;TEXT(I999,"0"),Punten!$A$1:$E$37,5,FALSE)</f>
        <v>0</v>
      </c>
      <c r="S999">
        <f>VLOOKUP("K"&amp;TEXT(M999,"0"),Punten!$A$1:$E$37,5,FALSE)</f>
        <v>0</v>
      </c>
      <c r="T999">
        <f>VLOOKUP("H"&amp;TEXT(L999,"0"),Punten!$A$1:$E$37,5,FALSE)</f>
        <v>0</v>
      </c>
      <c r="U999">
        <f>VLOOKUP("F"&amp;TEXT(M999,"0"),Punten!$A$2:$E$158,5,FALSE)</f>
        <v>0</v>
      </c>
      <c r="V999">
        <f>SUM(P999:U999)</f>
        <v>0</v>
      </c>
      <c r="W999" t="str">
        <f>N999&amp;A999</f>
        <v/>
      </c>
      <c r="X999">
        <f>IF(F998&lt;&gt;F999,1,X998+1)</f>
        <v>397</v>
      </c>
      <c r="Y999" t="e">
        <f>VLOOKUP(A999,Klasses!$A$2:$B$100,2,FALSE)</f>
        <v>#N/A</v>
      </c>
      <c r="Z999" t="s">
        <v>198</v>
      </c>
      <c r="AA999">
        <f>F999</f>
        <v>0</v>
      </c>
      <c r="AB999">
        <f>D999</f>
        <v>0</v>
      </c>
    </row>
    <row r="1000" spans="15:28" x14ac:dyDescent="0.25">
      <c r="O1000">
        <f>COUNTIF($W$2:$W$5,W1000)</f>
        <v>0</v>
      </c>
      <c r="P1000">
        <f>VLOOKUP("M"&amp;TEXT(G1000,"0"),Punten!$A$1:$E$37,5,FALSE)</f>
        <v>0</v>
      </c>
      <c r="Q1000">
        <f>VLOOKUP("M"&amp;TEXT(H1000,"0"),Punten!$A$1:$E$37,5,FALSE)</f>
        <v>0</v>
      </c>
      <c r="R1000">
        <f>VLOOKUP("M"&amp;TEXT(I1000,"0"),Punten!$A$1:$E$37,5,FALSE)</f>
        <v>0</v>
      </c>
      <c r="S1000">
        <f>VLOOKUP("K"&amp;TEXT(M1000,"0"),Punten!$A$1:$E$37,5,FALSE)</f>
        <v>0</v>
      </c>
      <c r="T1000">
        <f>VLOOKUP("H"&amp;TEXT(L1000,"0"),Punten!$A$1:$E$37,5,FALSE)</f>
        <v>0</v>
      </c>
      <c r="U1000">
        <f>VLOOKUP("F"&amp;TEXT(M1000,"0"),Punten!$A$2:$E$158,5,FALSE)</f>
        <v>0</v>
      </c>
      <c r="V1000">
        <f>SUM(P1000:U1000)</f>
        <v>0</v>
      </c>
      <c r="W1000" t="str">
        <f>N1000&amp;A1000</f>
        <v/>
      </c>
      <c r="X1000">
        <f>IF(F999&lt;&gt;F1000,1,X999+1)</f>
        <v>398</v>
      </c>
      <c r="Y1000" t="e">
        <f>VLOOKUP(A1000,Klasses!$A$2:$B$100,2,FALSE)</f>
        <v>#N/A</v>
      </c>
      <c r="Z1000" t="s">
        <v>198</v>
      </c>
      <c r="AA1000">
        <f>F1000</f>
        <v>0</v>
      </c>
      <c r="AB1000">
        <f>D1000</f>
        <v>0</v>
      </c>
    </row>
    <row r="1001" spans="15:28" x14ac:dyDescent="0.25">
      <c r="O1001">
        <f>COUNTIF($W$2:$W$5,W1001)</f>
        <v>0</v>
      </c>
      <c r="P1001">
        <f>VLOOKUP("M"&amp;TEXT(G1001,"0"),Punten!$A$1:$E$37,5,FALSE)</f>
        <v>0</v>
      </c>
      <c r="Q1001">
        <f>VLOOKUP("M"&amp;TEXT(H1001,"0"),Punten!$A$1:$E$37,5,FALSE)</f>
        <v>0</v>
      </c>
      <c r="R1001">
        <f>VLOOKUP("M"&amp;TEXT(I1001,"0"),Punten!$A$1:$E$37,5,FALSE)</f>
        <v>0</v>
      </c>
      <c r="S1001">
        <f>VLOOKUP("K"&amp;TEXT(M1001,"0"),Punten!$A$1:$E$37,5,FALSE)</f>
        <v>0</v>
      </c>
      <c r="T1001">
        <f>VLOOKUP("H"&amp;TEXT(L1001,"0"),Punten!$A$1:$E$37,5,FALSE)</f>
        <v>0</v>
      </c>
      <c r="U1001">
        <f>VLOOKUP("F"&amp;TEXT(M1001,"0"),Punten!$A$2:$E$158,5,FALSE)</f>
        <v>0</v>
      </c>
      <c r="V1001">
        <f>SUM(P1001:U1001)</f>
        <v>0</v>
      </c>
      <c r="W1001" t="str">
        <f>N1001&amp;A1001</f>
        <v/>
      </c>
      <c r="X1001">
        <f>IF(F1000&lt;&gt;F1001,1,X1000+1)</f>
        <v>399</v>
      </c>
      <c r="Y1001" t="e">
        <f>VLOOKUP(A1001,Klasses!$A$2:$B$100,2,FALSE)</f>
        <v>#N/A</v>
      </c>
      <c r="Z1001" t="s">
        <v>198</v>
      </c>
      <c r="AA1001">
        <f>F1001</f>
        <v>0</v>
      </c>
      <c r="AB1001">
        <f>D1001</f>
        <v>0</v>
      </c>
    </row>
    <row r="1002" spans="15:28" x14ac:dyDescent="0.25">
      <c r="O1002">
        <f>COUNTIF($W$2:$W$5,W1002)</f>
        <v>0</v>
      </c>
      <c r="P1002">
        <f>VLOOKUP("M"&amp;TEXT(G1002,"0"),Punten!$A$1:$E$37,5,FALSE)</f>
        <v>0</v>
      </c>
      <c r="Q1002">
        <f>VLOOKUP("M"&amp;TEXT(H1002,"0"),Punten!$A$1:$E$37,5,FALSE)</f>
        <v>0</v>
      </c>
      <c r="R1002">
        <f>VLOOKUP("M"&amp;TEXT(I1002,"0"),Punten!$A$1:$E$37,5,FALSE)</f>
        <v>0</v>
      </c>
      <c r="S1002">
        <f>VLOOKUP("K"&amp;TEXT(M1002,"0"),Punten!$A$1:$E$37,5,FALSE)</f>
        <v>0</v>
      </c>
      <c r="T1002">
        <f>VLOOKUP("H"&amp;TEXT(L1002,"0"),Punten!$A$1:$E$37,5,FALSE)</f>
        <v>0</v>
      </c>
      <c r="U1002">
        <f>VLOOKUP("F"&amp;TEXT(M1002,"0"),Punten!$A$2:$E$158,5,FALSE)</f>
        <v>0</v>
      </c>
      <c r="V1002">
        <f>SUM(P1002:U1002)</f>
        <v>0</v>
      </c>
      <c r="W1002" t="str">
        <f>N1002&amp;A1002</f>
        <v/>
      </c>
      <c r="X1002">
        <f>IF(F1001&lt;&gt;F1002,1,X1001+1)</f>
        <v>400</v>
      </c>
      <c r="Y1002" t="e">
        <f>VLOOKUP(A1002,Klasses!$A$2:$B$100,2,FALSE)</f>
        <v>#N/A</v>
      </c>
      <c r="Z1002" t="s">
        <v>198</v>
      </c>
      <c r="AA1002">
        <f>F1002</f>
        <v>0</v>
      </c>
      <c r="AB1002">
        <f>D1002</f>
        <v>0</v>
      </c>
    </row>
    <row r="1003" spans="15:28" x14ac:dyDescent="0.25">
      <c r="O1003">
        <f>COUNTIF($W$2:$W$5,W1003)</f>
        <v>0</v>
      </c>
      <c r="P1003">
        <f>VLOOKUP("M"&amp;TEXT(G1003,"0"),Punten!$A$1:$E$37,5,FALSE)</f>
        <v>0</v>
      </c>
      <c r="Q1003">
        <f>VLOOKUP("M"&amp;TEXT(H1003,"0"),Punten!$A$1:$E$37,5,FALSE)</f>
        <v>0</v>
      </c>
      <c r="R1003">
        <f>VLOOKUP("M"&amp;TEXT(I1003,"0"),Punten!$A$1:$E$37,5,FALSE)</f>
        <v>0</v>
      </c>
      <c r="S1003">
        <f>VLOOKUP("K"&amp;TEXT(M1003,"0"),Punten!$A$1:$E$37,5,FALSE)</f>
        <v>0</v>
      </c>
      <c r="T1003">
        <f>VLOOKUP("H"&amp;TEXT(L1003,"0"),Punten!$A$1:$E$37,5,FALSE)</f>
        <v>0</v>
      </c>
      <c r="U1003">
        <f>VLOOKUP("F"&amp;TEXT(M1003,"0"),Punten!$A$2:$E$158,5,FALSE)</f>
        <v>0</v>
      </c>
      <c r="V1003">
        <f>SUM(P1003:U1003)</f>
        <v>0</v>
      </c>
      <c r="W1003" t="str">
        <f>N1003&amp;A1003</f>
        <v/>
      </c>
      <c r="X1003">
        <f>IF(F1002&lt;&gt;F1003,1,X1002+1)</f>
        <v>401</v>
      </c>
      <c r="Y1003" t="e">
        <f>VLOOKUP(A1003,Klasses!$A$2:$B$100,2,FALSE)</f>
        <v>#N/A</v>
      </c>
      <c r="Z1003" t="s">
        <v>198</v>
      </c>
      <c r="AA1003">
        <f>F1003</f>
        <v>0</v>
      </c>
      <c r="AB1003">
        <f>D1003</f>
        <v>0</v>
      </c>
    </row>
    <row r="1004" spans="15:28" x14ac:dyDescent="0.25">
      <c r="O1004">
        <f>COUNTIF($W$2:$W$5,W1004)</f>
        <v>0</v>
      </c>
      <c r="P1004">
        <f>VLOOKUP("M"&amp;TEXT(G1004,"0"),Punten!$A$1:$E$37,5,FALSE)</f>
        <v>0</v>
      </c>
      <c r="Q1004">
        <f>VLOOKUP("M"&amp;TEXT(H1004,"0"),Punten!$A$1:$E$37,5,FALSE)</f>
        <v>0</v>
      </c>
      <c r="R1004">
        <f>VLOOKUP("M"&amp;TEXT(I1004,"0"),Punten!$A$1:$E$37,5,FALSE)</f>
        <v>0</v>
      </c>
      <c r="S1004">
        <f>VLOOKUP("K"&amp;TEXT(M1004,"0"),Punten!$A$1:$E$37,5,FALSE)</f>
        <v>0</v>
      </c>
      <c r="T1004">
        <f>VLOOKUP("H"&amp;TEXT(L1004,"0"),Punten!$A$1:$E$37,5,FALSE)</f>
        <v>0</v>
      </c>
      <c r="U1004">
        <f>VLOOKUP("F"&amp;TEXT(M1004,"0"),Punten!$A$2:$E$158,5,FALSE)</f>
        <v>0</v>
      </c>
      <c r="V1004">
        <f>SUM(P1004:U1004)</f>
        <v>0</v>
      </c>
      <c r="W1004" t="str">
        <f>N1004&amp;A1004</f>
        <v/>
      </c>
      <c r="X1004">
        <f>IF(F1003&lt;&gt;F1004,1,X1003+1)</f>
        <v>402</v>
      </c>
      <c r="Y1004" t="e">
        <f>VLOOKUP(A1004,Klasses!$A$2:$B$100,2,FALSE)</f>
        <v>#N/A</v>
      </c>
      <c r="Z1004" t="s">
        <v>198</v>
      </c>
      <c r="AA1004">
        <f>F1004</f>
        <v>0</v>
      </c>
      <c r="AB1004">
        <f>D1004</f>
        <v>0</v>
      </c>
    </row>
    <row r="1005" spans="15:28" x14ac:dyDescent="0.25">
      <c r="O1005">
        <f>COUNTIF($W$2:$W$5,W1005)</f>
        <v>0</v>
      </c>
      <c r="P1005">
        <f>VLOOKUP("M"&amp;TEXT(G1005,"0"),Punten!$A$1:$E$37,5,FALSE)</f>
        <v>0</v>
      </c>
      <c r="Q1005">
        <f>VLOOKUP("M"&amp;TEXT(H1005,"0"),Punten!$A$1:$E$37,5,FALSE)</f>
        <v>0</v>
      </c>
      <c r="R1005">
        <f>VLOOKUP("M"&amp;TEXT(I1005,"0"),Punten!$A$1:$E$37,5,FALSE)</f>
        <v>0</v>
      </c>
      <c r="S1005">
        <f>VLOOKUP("K"&amp;TEXT(M1005,"0"),Punten!$A$1:$E$37,5,FALSE)</f>
        <v>0</v>
      </c>
      <c r="T1005">
        <f>VLOOKUP("H"&amp;TEXT(L1005,"0"),Punten!$A$1:$E$37,5,FALSE)</f>
        <v>0</v>
      </c>
      <c r="U1005">
        <f>VLOOKUP("F"&amp;TEXT(M1005,"0"),Punten!$A$2:$E$158,5,FALSE)</f>
        <v>0</v>
      </c>
      <c r="V1005">
        <f>SUM(P1005:U1005)</f>
        <v>0</v>
      </c>
      <c r="W1005" t="str">
        <f>N1005&amp;A1005</f>
        <v/>
      </c>
      <c r="X1005">
        <f>IF(F1004&lt;&gt;F1005,1,X1004+1)</f>
        <v>403</v>
      </c>
      <c r="Y1005" t="e">
        <f>VLOOKUP(A1005,Klasses!$A$2:$B$100,2,FALSE)</f>
        <v>#N/A</v>
      </c>
      <c r="Z1005" t="s">
        <v>198</v>
      </c>
      <c r="AA1005">
        <f>F1005</f>
        <v>0</v>
      </c>
      <c r="AB1005">
        <f>D1005</f>
        <v>0</v>
      </c>
    </row>
    <row r="1006" spans="15:28" x14ac:dyDescent="0.25">
      <c r="O1006">
        <f>COUNTIF($W$2:$W$5,W1006)</f>
        <v>0</v>
      </c>
      <c r="P1006">
        <f>VLOOKUP("M"&amp;TEXT(G1006,"0"),Punten!$A$1:$E$37,5,FALSE)</f>
        <v>0</v>
      </c>
      <c r="Q1006">
        <f>VLOOKUP("M"&amp;TEXT(H1006,"0"),Punten!$A$1:$E$37,5,FALSE)</f>
        <v>0</v>
      </c>
      <c r="R1006">
        <f>VLOOKUP("M"&amp;TEXT(I1006,"0"),Punten!$A$1:$E$37,5,FALSE)</f>
        <v>0</v>
      </c>
      <c r="S1006">
        <f>VLOOKUP("K"&amp;TEXT(M1006,"0"),Punten!$A$1:$E$37,5,FALSE)</f>
        <v>0</v>
      </c>
      <c r="T1006">
        <f>VLOOKUP("H"&amp;TEXT(L1006,"0"),Punten!$A$1:$E$37,5,FALSE)</f>
        <v>0</v>
      </c>
      <c r="U1006">
        <f>VLOOKUP("F"&amp;TEXT(M1006,"0"),Punten!$A$2:$E$158,5,FALSE)</f>
        <v>0</v>
      </c>
      <c r="V1006">
        <f>SUM(P1006:U1006)</f>
        <v>0</v>
      </c>
      <c r="W1006" t="str">
        <f>N1006&amp;A1006</f>
        <v/>
      </c>
      <c r="X1006">
        <f>IF(F1005&lt;&gt;F1006,1,X1005+1)</f>
        <v>404</v>
      </c>
      <c r="Y1006" t="e">
        <f>VLOOKUP(A1006,Klasses!$A$2:$B$100,2,FALSE)</f>
        <v>#N/A</v>
      </c>
      <c r="Z1006" t="s">
        <v>198</v>
      </c>
      <c r="AA1006">
        <f>F1006</f>
        <v>0</v>
      </c>
      <c r="AB1006">
        <f>D1006</f>
        <v>0</v>
      </c>
    </row>
    <row r="1007" spans="15:28" x14ac:dyDescent="0.25">
      <c r="O1007">
        <f>COUNTIF($W$2:$W$5,W1007)</f>
        <v>0</v>
      </c>
      <c r="P1007">
        <f>VLOOKUP("M"&amp;TEXT(G1007,"0"),Punten!$A$1:$E$37,5,FALSE)</f>
        <v>0</v>
      </c>
      <c r="Q1007">
        <f>VLOOKUP("M"&amp;TEXT(H1007,"0"),Punten!$A$1:$E$37,5,FALSE)</f>
        <v>0</v>
      </c>
      <c r="R1007">
        <f>VLOOKUP("M"&amp;TEXT(I1007,"0"),Punten!$A$1:$E$37,5,FALSE)</f>
        <v>0</v>
      </c>
      <c r="S1007">
        <f>VLOOKUP("K"&amp;TEXT(M1007,"0"),Punten!$A$1:$E$37,5,FALSE)</f>
        <v>0</v>
      </c>
      <c r="T1007">
        <f>VLOOKUP("H"&amp;TEXT(L1007,"0"),Punten!$A$1:$E$37,5,FALSE)</f>
        <v>0</v>
      </c>
      <c r="U1007">
        <f>VLOOKUP("F"&amp;TEXT(M1007,"0"),Punten!$A$2:$E$158,5,FALSE)</f>
        <v>0</v>
      </c>
      <c r="V1007">
        <f>SUM(P1007:U1007)</f>
        <v>0</v>
      </c>
      <c r="W1007" t="str">
        <f>N1007&amp;A1007</f>
        <v/>
      </c>
      <c r="X1007">
        <f>IF(F1006&lt;&gt;F1007,1,X1006+1)</f>
        <v>405</v>
      </c>
      <c r="Y1007" t="e">
        <f>VLOOKUP(A1007,Klasses!$A$2:$B$100,2,FALSE)</f>
        <v>#N/A</v>
      </c>
      <c r="Z1007" t="s">
        <v>198</v>
      </c>
      <c r="AA1007">
        <f>F1007</f>
        <v>0</v>
      </c>
      <c r="AB1007">
        <f>D1007</f>
        <v>0</v>
      </c>
    </row>
    <row r="1008" spans="15:28" x14ac:dyDescent="0.25">
      <c r="O1008">
        <f>COUNTIF($W$2:$W$5,W1008)</f>
        <v>0</v>
      </c>
      <c r="P1008">
        <f>VLOOKUP("M"&amp;TEXT(G1008,"0"),Punten!$A$1:$E$37,5,FALSE)</f>
        <v>0</v>
      </c>
      <c r="Q1008">
        <f>VLOOKUP("M"&amp;TEXT(H1008,"0"),Punten!$A$1:$E$37,5,FALSE)</f>
        <v>0</v>
      </c>
      <c r="R1008">
        <f>VLOOKUP("M"&amp;TEXT(I1008,"0"),Punten!$A$1:$E$37,5,FALSE)</f>
        <v>0</v>
      </c>
      <c r="S1008">
        <f>VLOOKUP("K"&amp;TEXT(M1008,"0"),Punten!$A$1:$E$37,5,FALSE)</f>
        <v>0</v>
      </c>
      <c r="T1008">
        <f>VLOOKUP("H"&amp;TEXT(L1008,"0"),Punten!$A$1:$E$37,5,FALSE)</f>
        <v>0</v>
      </c>
      <c r="U1008">
        <f>VLOOKUP("F"&amp;TEXT(M1008,"0"),Punten!$A$2:$E$158,5,FALSE)</f>
        <v>0</v>
      </c>
      <c r="V1008">
        <f>SUM(P1008:U1008)</f>
        <v>0</v>
      </c>
      <c r="W1008" t="str">
        <f>N1008&amp;A1008</f>
        <v/>
      </c>
      <c r="X1008">
        <f>IF(F1007&lt;&gt;F1008,1,X1007+1)</f>
        <v>406</v>
      </c>
      <c r="Y1008" t="e">
        <f>VLOOKUP(A1008,Klasses!$A$2:$B$100,2,FALSE)</f>
        <v>#N/A</v>
      </c>
      <c r="Z1008" t="s">
        <v>198</v>
      </c>
      <c r="AA1008">
        <f>F1008</f>
        <v>0</v>
      </c>
      <c r="AB1008">
        <f>D1008</f>
        <v>0</v>
      </c>
    </row>
    <row r="1009" spans="15:28" x14ac:dyDescent="0.25">
      <c r="O1009">
        <f>COUNTIF($W$2:$W$5,W1009)</f>
        <v>0</v>
      </c>
      <c r="P1009">
        <f>VLOOKUP("M"&amp;TEXT(G1009,"0"),Punten!$A$1:$E$37,5,FALSE)</f>
        <v>0</v>
      </c>
      <c r="Q1009">
        <f>VLOOKUP("M"&amp;TEXT(H1009,"0"),Punten!$A$1:$E$37,5,FALSE)</f>
        <v>0</v>
      </c>
      <c r="R1009">
        <f>VLOOKUP("M"&amp;TEXT(I1009,"0"),Punten!$A$1:$E$37,5,FALSE)</f>
        <v>0</v>
      </c>
      <c r="S1009">
        <f>VLOOKUP("K"&amp;TEXT(M1009,"0"),Punten!$A$1:$E$37,5,FALSE)</f>
        <v>0</v>
      </c>
      <c r="T1009">
        <f>VLOOKUP("H"&amp;TEXT(L1009,"0"),Punten!$A$1:$E$37,5,FALSE)</f>
        <v>0</v>
      </c>
      <c r="U1009">
        <f>VLOOKUP("F"&amp;TEXT(M1009,"0"),Punten!$A$2:$E$158,5,FALSE)</f>
        <v>0</v>
      </c>
      <c r="V1009">
        <f>SUM(P1009:U1009)</f>
        <v>0</v>
      </c>
      <c r="W1009" t="str">
        <f>N1009&amp;A1009</f>
        <v/>
      </c>
      <c r="X1009">
        <f>IF(F1008&lt;&gt;F1009,1,X1008+1)</f>
        <v>407</v>
      </c>
      <c r="Y1009" t="e">
        <f>VLOOKUP(A1009,Klasses!$A$2:$B$100,2,FALSE)</f>
        <v>#N/A</v>
      </c>
      <c r="Z1009" t="s">
        <v>198</v>
      </c>
      <c r="AA1009">
        <f>F1009</f>
        <v>0</v>
      </c>
      <c r="AB1009">
        <f>D1009</f>
        <v>0</v>
      </c>
    </row>
    <row r="1010" spans="15:28" x14ac:dyDescent="0.25">
      <c r="O1010">
        <f>COUNTIF($W$2:$W$5,W1010)</f>
        <v>0</v>
      </c>
      <c r="P1010">
        <f>VLOOKUP("M"&amp;TEXT(G1010,"0"),Punten!$A$1:$E$37,5,FALSE)</f>
        <v>0</v>
      </c>
      <c r="Q1010">
        <f>VLOOKUP("M"&amp;TEXT(H1010,"0"),Punten!$A$1:$E$37,5,FALSE)</f>
        <v>0</v>
      </c>
      <c r="R1010">
        <f>VLOOKUP("M"&amp;TEXT(I1010,"0"),Punten!$A$1:$E$37,5,FALSE)</f>
        <v>0</v>
      </c>
      <c r="S1010">
        <f>VLOOKUP("K"&amp;TEXT(M1010,"0"),Punten!$A$1:$E$37,5,FALSE)</f>
        <v>0</v>
      </c>
      <c r="T1010">
        <f>VLOOKUP("H"&amp;TEXT(L1010,"0"),Punten!$A$1:$E$37,5,FALSE)</f>
        <v>0</v>
      </c>
      <c r="U1010">
        <f>VLOOKUP("F"&amp;TEXT(M1010,"0"),Punten!$A$2:$E$158,5,FALSE)</f>
        <v>0</v>
      </c>
      <c r="V1010">
        <f>SUM(P1010:U1010)</f>
        <v>0</v>
      </c>
      <c r="W1010" t="str">
        <f>N1010&amp;A1010</f>
        <v/>
      </c>
      <c r="X1010">
        <f>IF(F1009&lt;&gt;F1010,1,X1009+1)</f>
        <v>408</v>
      </c>
      <c r="Y1010" t="e">
        <f>VLOOKUP(A1010,Klasses!$A$2:$B$100,2,FALSE)</f>
        <v>#N/A</v>
      </c>
      <c r="Z1010" t="s">
        <v>198</v>
      </c>
      <c r="AA1010">
        <f>F1010</f>
        <v>0</v>
      </c>
      <c r="AB1010">
        <f>D1010</f>
        <v>0</v>
      </c>
    </row>
    <row r="1011" spans="15:28" x14ac:dyDescent="0.25">
      <c r="O1011">
        <f>COUNTIF($W$2:$W$5,W1011)</f>
        <v>0</v>
      </c>
      <c r="P1011">
        <f>VLOOKUP("M"&amp;TEXT(G1011,"0"),Punten!$A$1:$E$37,5,FALSE)</f>
        <v>0</v>
      </c>
      <c r="Q1011">
        <f>VLOOKUP("M"&amp;TEXT(H1011,"0"),Punten!$A$1:$E$37,5,FALSE)</f>
        <v>0</v>
      </c>
      <c r="R1011">
        <f>VLOOKUP("M"&amp;TEXT(I1011,"0"),Punten!$A$1:$E$37,5,FALSE)</f>
        <v>0</v>
      </c>
      <c r="S1011">
        <f>VLOOKUP("K"&amp;TEXT(M1011,"0"),Punten!$A$1:$E$37,5,FALSE)</f>
        <v>0</v>
      </c>
      <c r="T1011">
        <f>VLOOKUP("H"&amp;TEXT(L1011,"0"),Punten!$A$1:$E$37,5,FALSE)</f>
        <v>0</v>
      </c>
      <c r="U1011">
        <f>VLOOKUP("F"&amp;TEXT(M1011,"0"),Punten!$A$2:$E$158,5,FALSE)</f>
        <v>0</v>
      </c>
      <c r="V1011">
        <f>SUM(P1011:U1011)</f>
        <v>0</v>
      </c>
      <c r="W1011" t="str">
        <f>N1011&amp;A1011</f>
        <v/>
      </c>
      <c r="X1011">
        <f>IF(F1010&lt;&gt;F1011,1,X1010+1)</f>
        <v>409</v>
      </c>
      <c r="Y1011" t="e">
        <f>VLOOKUP(A1011,Klasses!$A$2:$B$100,2,FALSE)</f>
        <v>#N/A</v>
      </c>
      <c r="Z1011" t="s">
        <v>198</v>
      </c>
      <c r="AA1011">
        <f>F1011</f>
        <v>0</v>
      </c>
      <c r="AB1011">
        <f>D1011</f>
        <v>0</v>
      </c>
    </row>
    <row r="1012" spans="15:28" x14ac:dyDescent="0.25">
      <c r="O1012">
        <f>COUNTIF($W$2:$W$5,W1012)</f>
        <v>0</v>
      </c>
      <c r="P1012">
        <f>VLOOKUP("M"&amp;TEXT(G1012,"0"),Punten!$A$1:$E$37,5,FALSE)</f>
        <v>0</v>
      </c>
      <c r="Q1012">
        <f>VLOOKUP("M"&amp;TEXT(H1012,"0"),Punten!$A$1:$E$37,5,FALSE)</f>
        <v>0</v>
      </c>
      <c r="R1012">
        <f>VLOOKUP("M"&amp;TEXT(I1012,"0"),Punten!$A$1:$E$37,5,FALSE)</f>
        <v>0</v>
      </c>
      <c r="S1012">
        <f>VLOOKUP("K"&amp;TEXT(M1012,"0"),Punten!$A$1:$E$37,5,FALSE)</f>
        <v>0</v>
      </c>
      <c r="T1012">
        <f>VLOOKUP("H"&amp;TEXT(L1012,"0"),Punten!$A$1:$E$37,5,FALSE)</f>
        <v>0</v>
      </c>
      <c r="U1012">
        <f>VLOOKUP("F"&amp;TEXT(M1012,"0"),Punten!$A$2:$E$158,5,FALSE)</f>
        <v>0</v>
      </c>
      <c r="V1012">
        <f>SUM(P1012:U1012)</f>
        <v>0</v>
      </c>
      <c r="W1012" t="str">
        <f>N1012&amp;A1012</f>
        <v/>
      </c>
      <c r="X1012">
        <f>IF(F1011&lt;&gt;F1012,1,X1011+1)</f>
        <v>410</v>
      </c>
      <c r="Y1012" t="e">
        <f>VLOOKUP(A1012,Klasses!$A$2:$B$100,2,FALSE)</f>
        <v>#N/A</v>
      </c>
      <c r="Z1012" t="s">
        <v>198</v>
      </c>
      <c r="AA1012">
        <f>F1012</f>
        <v>0</v>
      </c>
      <c r="AB1012">
        <f>D1012</f>
        <v>0</v>
      </c>
    </row>
    <row r="1013" spans="15:28" x14ac:dyDescent="0.25">
      <c r="O1013">
        <f>COUNTIF($W$2:$W$5,W1013)</f>
        <v>0</v>
      </c>
      <c r="P1013">
        <f>VLOOKUP("M"&amp;TEXT(G1013,"0"),Punten!$A$1:$E$37,5,FALSE)</f>
        <v>0</v>
      </c>
      <c r="Q1013">
        <f>VLOOKUP("M"&amp;TEXT(H1013,"0"),Punten!$A$1:$E$37,5,FALSE)</f>
        <v>0</v>
      </c>
      <c r="R1013">
        <f>VLOOKUP("M"&amp;TEXT(I1013,"0"),Punten!$A$1:$E$37,5,FALSE)</f>
        <v>0</v>
      </c>
      <c r="S1013">
        <f>VLOOKUP("K"&amp;TEXT(M1013,"0"),Punten!$A$1:$E$37,5,FALSE)</f>
        <v>0</v>
      </c>
      <c r="T1013">
        <f>VLOOKUP("H"&amp;TEXT(L1013,"0"),Punten!$A$1:$E$37,5,FALSE)</f>
        <v>0</v>
      </c>
      <c r="U1013">
        <f>VLOOKUP("F"&amp;TEXT(M1013,"0"),Punten!$A$2:$E$158,5,FALSE)</f>
        <v>0</v>
      </c>
      <c r="V1013">
        <f>SUM(P1013:U1013)</f>
        <v>0</v>
      </c>
      <c r="W1013" t="str">
        <f>N1013&amp;A1013</f>
        <v/>
      </c>
      <c r="X1013">
        <f>IF(F1012&lt;&gt;F1013,1,X1012+1)</f>
        <v>411</v>
      </c>
      <c r="Y1013" t="e">
        <f>VLOOKUP(A1013,Klasses!$A$2:$B$100,2,FALSE)</f>
        <v>#N/A</v>
      </c>
      <c r="Z1013" t="s">
        <v>198</v>
      </c>
      <c r="AA1013">
        <f>F1013</f>
        <v>0</v>
      </c>
      <c r="AB1013">
        <f>D1013</f>
        <v>0</v>
      </c>
    </row>
    <row r="1014" spans="15:28" x14ac:dyDescent="0.25">
      <c r="O1014">
        <f>COUNTIF($W$2:$W$5,W1014)</f>
        <v>0</v>
      </c>
      <c r="P1014">
        <f>VLOOKUP("M"&amp;TEXT(G1014,"0"),Punten!$A$1:$E$37,5,FALSE)</f>
        <v>0</v>
      </c>
      <c r="Q1014">
        <f>VLOOKUP("M"&amp;TEXT(H1014,"0"),Punten!$A$1:$E$37,5,FALSE)</f>
        <v>0</v>
      </c>
      <c r="R1014">
        <f>VLOOKUP("M"&amp;TEXT(I1014,"0"),Punten!$A$1:$E$37,5,FALSE)</f>
        <v>0</v>
      </c>
      <c r="S1014">
        <f>VLOOKUP("K"&amp;TEXT(M1014,"0"),Punten!$A$1:$E$37,5,FALSE)</f>
        <v>0</v>
      </c>
      <c r="T1014">
        <f>VLOOKUP("H"&amp;TEXT(L1014,"0"),Punten!$A$1:$E$37,5,FALSE)</f>
        <v>0</v>
      </c>
      <c r="U1014">
        <f>VLOOKUP("F"&amp;TEXT(M1014,"0"),Punten!$A$2:$E$158,5,FALSE)</f>
        <v>0</v>
      </c>
      <c r="V1014">
        <f>SUM(P1014:U1014)</f>
        <v>0</v>
      </c>
      <c r="W1014" t="str">
        <f>N1014&amp;A1014</f>
        <v/>
      </c>
      <c r="X1014">
        <f>IF(F1013&lt;&gt;F1014,1,X1013+1)</f>
        <v>412</v>
      </c>
      <c r="Y1014" t="e">
        <f>VLOOKUP(A1014,Klasses!$A$2:$B$100,2,FALSE)</f>
        <v>#N/A</v>
      </c>
      <c r="Z1014" t="s">
        <v>198</v>
      </c>
      <c r="AA1014">
        <f>F1014</f>
        <v>0</v>
      </c>
      <c r="AB1014">
        <f>D1014</f>
        <v>0</v>
      </c>
    </row>
    <row r="1015" spans="15:28" x14ac:dyDescent="0.25">
      <c r="O1015">
        <f>COUNTIF($W$2:$W$5,W1015)</f>
        <v>0</v>
      </c>
      <c r="P1015">
        <f>VLOOKUP("M"&amp;TEXT(G1015,"0"),Punten!$A$1:$E$37,5,FALSE)</f>
        <v>0</v>
      </c>
      <c r="Q1015">
        <f>VLOOKUP("M"&amp;TEXT(H1015,"0"),Punten!$A$1:$E$37,5,FALSE)</f>
        <v>0</v>
      </c>
      <c r="R1015">
        <f>VLOOKUP("M"&amp;TEXT(I1015,"0"),Punten!$A$1:$E$37,5,FALSE)</f>
        <v>0</v>
      </c>
      <c r="S1015">
        <f>VLOOKUP("K"&amp;TEXT(M1015,"0"),Punten!$A$1:$E$37,5,FALSE)</f>
        <v>0</v>
      </c>
      <c r="T1015">
        <f>VLOOKUP("H"&amp;TEXT(L1015,"0"),Punten!$A$1:$E$37,5,FALSE)</f>
        <v>0</v>
      </c>
      <c r="U1015">
        <f>VLOOKUP("F"&amp;TEXT(M1015,"0"),Punten!$A$2:$E$158,5,FALSE)</f>
        <v>0</v>
      </c>
      <c r="V1015">
        <f>SUM(P1015:U1015)</f>
        <v>0</v>
      </c>
      <c r="W1015" t="str">
        <f>N1015&amp;A1015</f>
        <v/>
      </c>
      <c r="X1015">
        <f>IF(F1014&lt;&gt;F1015,1,X1014+1)</f>
        <v>413</v>
      </c>
      <c r="Y1015" t="e">
        <f>VLOOKUP(A1015,Klasses!$A$2:$B$100,2,FALSE)</f>
        <v>#N/A</v>
      </c>
      <c r="Z1015" t="s">
        <v>198</v>
      </c>
      <c r="AA1015">
        <f>F1015</f>
        <v>0</v>
      </c>
      <c r="AB1015">
        <f>D1015</f>
        <v>0</v>
      </c>
    </row>
    <row r="1016" spans="15:28" x14ac:dyDescent="0.25">
      <c r="O1016">
        <f>COUNTIF($W$2:$W$5,W1016)</f>
        <v>0</v>
      </c>
      <c r="P1016">
        <f>VLOOKUP("M"&amp;TEXT(G1016,"0"),Punten!$A$1:$E$37,5,FALSE)</f>
        <v>0</v>
      </c>
      <c r="Q1016">
        <f>VLOOKUP("M"&amp;TEXT(H1016,"0"),Punten!$A$1:$E$37,5,FALSE)</f>
        <v>0</v>
      </c>
      <c r="R1016">
        <f>VLOOKUP("M"&amp;TEXT(I1016,"0"),Punten!$A$1:$E$37,5,FALSE)</f>
        <v>0</v>
      </c>
      <c r="S1016">
        <f>VLOOKUP("K"&amp;TEXT(M1016,"0"),Punten!$A$1:$E$37,5,FALSE)</f>
        <v>0</v>
      </c>
      <c r="T1016">
        <f>VLOOKUP("H"&amp;TEXT(L1016,"0"),Punten!$A$1:$E$37,5,FALSE)</f>
        <v>0</v>
      </c>
      <c r="U1016">
        <f>VLOOKUP("F"&amp;TEXT(M1016,"0"),Punten!$A$2:$E$158,5,FALSE)</f>
        <v>0</v>
      </c>
      <c r="V1016">
        <f>SUM(P1016:U1016)</f>
        <v>0</v>
      </c>
      <c r="W1016" t="str">
        <f>N1016&amp;A1016</f>
        <v/>
      </c>
      <c r="X1016">
        <f>IF(F1015&lt;&gt;F1016,1,X1015+1)</f>
        <v>414</v>
      </c>
      <c r="Y1016" t="e">
        <f>VLOOKUP(A1016,Klasses!$A$2:$B$100,2,FALSE)</f>
        <v>#N/A</v>
      </c>
      <c r="Z1016" t="s">
        <v>198</v>
      </c>
      <c r="AA1016">
        <f>F1016</f>
        <v>0</v>
      </c>
      <c r="AB1016">
        <f>D1016</f>
        <v>0</v>
      </c>
    </row>
    <row r="1017" spans="15:28" x14ac:dyDescent="0.25">
      <c r="O1017">
        <f>COUNTIF($W$2:$W$5,W1017)</f>
        <v>0</v>
      </c>
      <c r="P1017">
        <f>VLOOKUP("M"&amp;TEXT(G1017,"0"),Punten!$A$1:$E$37,5,FALSE)</f>
        <v>0</v>
      </c>
      <c r="Q1017">
        <f>VLOOKUP("M"&amp;TEXT(H1017,"0"),Punten!$A$1:$E$37,5,FALSE)</f>
        <v>0</v>
      </c>
      <c r="R1017">
        <f>VLOOKUP("M"&amp;TEXT(I1017,"0"),Punten!$A$1:$E$37,5,FALSE)</f>
        <v>0</v>
      </c>
      <c r="S1017">
        <f>VLOOKUP("K"&amp;TEXT(M1017,"0"),Punten!$A$1:$E$37,5,FALSE)</f>
        <v>0</v>
      </c>
      <c r="T1017">
        <f>VLOOKUP("H"&amp;TEXT(L1017,"0"),Punten!$A$1:$E$37,5,FALSE)</f>
        <v>0</v>
      </c>
      <c r="U1017">
        <f>VLOOKUP("F"&amp;TEXT(M1017,"0"),Punten!$A$2:$E$158,5,FALSE)</f>
        <v>0</v>
      </c>
      <c r="V1017">
        <f>SUM(P1017:U1017)</f>
        <v>0</v>
      </c>
      <c r="W1017" t="str">
        <f>N1017&amp;A1017</f>
        <v/>
      </c>
      <c r="X1017">
        <f>IF(F1016&lt;&gt;F1017,1,X1016+1)</f>
        <v>415</v>
      </c>
      <c r="Y1017" t="e">
        <f>VLOOKUP(A1017,Klasses!$A$2:$B$100,2,FALSE)</f>
        <v>#N/A</v>
      </c>
      <c r="Z1017" t="s">
        <v>198</v>
      </c>
      <c r="AA1017">
        <f>F1017</f>
        <v>0</v>
      </c>
      <c r="AB1017">
        <f>D1017</f>
        <v>0</v>
      </c>
    </row>
    <row r="1018" spans="15:28" x14ac:dyDescent="0.25">
      <c r="O1018">
        <f>COUNTIF($W$2:$W$5,W1018)</f>
        <v>0</v>
      </c>
      <c r="P1018">
        <f>VLOOKUP("M"&amp;TEXT(G1018,"0"),Punten!$A$1:$E$37,5,FALSE)</f>
        <v>0</v>
      </c>
      <c r="Q1018">
        <f>VLOOKUP("M"&amp;TEXT(H1018,"0"),Punten!$A$1:$E$37,5,FALSE)</f>
        <v>0</v>
      </c>
      <c r="R1018">
        <f>VLOOKUP("M"&amp;TEXT(I1018,"0"),Punten!$A$1:$E$37,5,FALSE)</f>
        <v>0</v>
      </c>
      <c r="S1018">
        <f>VLOOKUP("K"&amp;TEXT(M1018,"0"),Punten!$A$1:$E$37,5,FALSE)</f>
        <v>0</v>
      </c>
      <c r="T1018">
        <f>VLOOKUP("H"&amp;TEXT(L1018,"0"),Punten!$A$1:$E$37,5,FALSE)</f>
        <v>0</v>
      </c>
      <c r="U1018">
        <f>VLOOKUP("F"&amp;TEXT(M1018,"0"),Punten!$A$2:$E$158,5,FALSE)</f>
        <v>0</v>
      </c>
      <c r="V1018">
        <f>SUM(P1018:U1018)</f>
        <v>0</v>
      </c>
      <c r="W1018" t="str">
        <f>N1018&amp;A1018</f>
        <v/>
      </c>
      <c r="X1018">
        <f>IF(F1017&lt;&gt;F1018,1,X1017+1)</f>
        <v>416</v>
      </c>
      <c r="Y1018" t="e">
        <f>VLOOKUP(A1018,Klasses!$A$2:$B$100,2,FALSE)</f>
        <v>#N/A</v>
      </c>
      <c r="Z1018" t="s">
        <v>198</v>
      </c>
      <c r="AA1018">
        <f>F1018</f>
        <v>0</v>
      </c>
      <c r="AB1018">
        <f>D1018</f>
        <v>0</v>
      </c>
    </row>
    <row r="1019" spans="15:28" x14ac:dyDescent="0.25">
      <c r="O1019">
        <f>COUNTIF($W$2:$W$5,W1019)</f>
        <v>0</v>
      </c>
      <c r="P1019">
        <f>VLOOKUP("M"&amp;TEXT(G1019,"0"),Punten!$A$1:$E$37,5,FALSE)</f>
        <v>0</v>
      </c>
      <c r="Q1019">
        <f>VLOOKUP("M"&amp;TEXT(H1019,"0"),Punten!$A$1:$E$37,5,FALSE)</f>
        <v>0</v>
      </c>
      <c r="R1019">
        <f>VLOOKUP("M"&amp;TEXT(I1019,"0"),Punten!$A$1:$E$37,5,FALSE)</f>
        <v>0</v>
      </c>
      <c r="S1019">
        <f>VLOOKUP("K"&amp;TEXT(M1019,"0"),Punten!$A$1:$E$37,5,FALSE)</f>
        <v>0</v>
      </c>
      <c r="T1019">
        <f>VLOOKUP("H"&amp;TEXT(L1019,"0"),Punten!$A$1:$E$37,5,FALSE)</f>
        <v>0</v>
      </c>
      <c r="U1019">
        <f>VLOOKUP("F"&amp;TEXT(M1019,"0"),Punten!$A$2:$E$158,5,FALSE)</f>
        <v>0</v>
      </c>
      <c r="V1019">
        <f>SUM(P1019:U1019)</f>
        <v>0</v>
      </c>
      <c r="W1019" t="str">
        <f>N1019&amp;A1019</f>
        <v/>
      </c>
      <c r="X1019">
        <f>IF(F1018&lt;&gt;F1019,1,X1018+1)</f>
        <v>417</v>
      </c>
      <c r="Y1019" t="e">
        <f>VLOOKUP(A1019,Klasses!$A$2:$B$100,2,FALSE)</f>
        <v>#N/A</v>
      </c>
      <c r="Z1019" t="s">
        <v>198</v>
      </c>
      <c r="AA1019">
        <f>F1019</f>
        <v>0</v>
      </c>
      <c r="AB1019">
        <f>D1019</f>
        <v>0</v>
      </c>
    </row>
    <row r="1020" spans="15:28" x14ac:dyDescent="0.25">
      <c r="O1020">
        <f>COUNTIF($W$2:$W$5,W1020)</f>
        <v>0</v>
      </c>
      <c r="P1020">
        <f>VLOOKUP("M"&amp;TEXT(G1020,"0"),Punten!$A$1:$E$37,5,FALSE)</f>
        <v>0</v>
      </c>
      <c r="Q1020">
        <f>VLOOKUP("M"&amp;TEXT(H1020,"0"),Punten!$A$1:$E$37,5,FALSE)</f>
        <v>0</v>
      </c>
      <c r="R1020">
        <f>VLOOKUP("M"&amp;TEXT(I1020,"0"),Punten!$A$1:$E$37,5,FALSE)</f>
        <v>0</v>
      </c>
      <c r="S1020">
        <f>VLOOKUP("K"&amp;TEXT(M1020,"0"),Punten!$A$1:$E$37,5,FALSE)</f>
        <v>0</v>
      </c>
      <c r="T1020">
        <f>VLOOKUP("H"&amp;TEXT(L1020,"0"),Punten!$A$1:$E$37,5,FALSE)</f>
        <v>0</v>
      </c>
      <c r="U1020">
        <f>VLOOKUP("F"&amp;TEXT(M1020,"0"),Punten!$A$2:$E$158,5,FALSE)</f>
        <v>0</v>
      </c>
      <c r="V1020">
        <f>SUM(P1020:U1020)</f>
        <v>0</v>
      </c>
      <c r="W1020" t="str">
        <f>N1020&amp;A1020</f>
        <v/>
      </c>
      <c r="X1020">
        <f>IF(F1019&lt;&gt;F1020,1,X1019+1)</f>
        <v>418</v>
      </c>
      <c r="Y1020" t="e">
        <f>VLOOKUP(A1020,Klasses!$A$2:$B$100,2,FALSE)</f>
        <v>#N/A</v>
      </c>
      <c r="Z1020" t="s">
        <v>198</v>
      </c>
      <c r="AA1020">
        <f>F1020</f>
        <v>0</v>
      </c>
      <c r="AB1020">
        <f>D1020</f>
        <v>0</v>
      </c>
    </row>
    <row r="1021" spans="15:28" x14ac:dyDescent="0.25">
      <c r="O1021">
        <f>COUNTIF($W$2:$W$5,W1021)</f>
        <v>0</v>
      </c>
      <c r="P1021">
        <f>VLOOKUP("M"&amp;TEXT(G1021,"0"),Punten!$A$1:$E$37,5,FALSE)</f>
        <v>0</v>
      </c>
      <c r="Q1021">
        <f>VLOOKUP("M"&amp;TEXT(H1021,"0"),Punten!$A$1:$E$37,5,FALSE)</f>
        <v>0</v>
      </c>
      <c r="R1021">
        <f>VLOOKUP("M"&amp;TEXT(I1021,"0"),Punten!$A$1:$E$37,5,FALSE)</f>
        <v>0</v>
      </c>
      <c r="S1021">
        <f>VLOOKUP("K"&amp;TEXT(M1021,"0"),Punten!$A$1:$E$37,5,FALSE)</f>
        <v>0</v>
      </c>
      <c r="T1021">
        <f>VLOOKUP("H"&amp;TEXT(L1021,"0"),Punten!$A$1:$E$37,5,FALSE)</f>
        <v>0</v>
      </c>
      <c r="U1021">
        <f>VLOOKUP("F"&amp;TEXT(M1021,"0"),Punten!$A$2:$E$158,5,FALSE)</f>
        <v>0</v>
      </c>
      <c r="V1021">
        <f>SUM(P1021:U1021)</f>
        <v>0</v>
      </c>
      <c r="W1021" t="str">
        <f>N1021&amp;A1021</f>
        <v/>
      </c>
      <c r="X1021">
        <f>IF(F1020&lt;&gt;F1021,1,X1020+1)</f>
        <v>419</v>
      </c>
      <c r="Y1021" t="e">
        <f>VLOOKUP(A1021,Klasses!$A$2:$B$100,2,FALSE)</f>
        <v>#N/A</v>
      </c>
      <c r="Z1021" t="s">
        <v>198</v>
      </c>
      <c r="AA1021">
        <f>F1021</f>
        <v>0</v>
      </c>
      <c r="AB1021">
        <f>D1021</f>
        <v>0</v>
      </c>
    </row>
    <row r="1022" spans="15:28" x14ac:dyDescent="0.25">
      <c r="O1022">
        <f>COUNTIF($W$2:$W$5,W1022)</f>
        <v>0</v>
      </c>
      <c r="P1022">
        <f>VLOOKUP("M"&amp;TEXT(G1022,"0"),Punten!$A$1:$E$37,5,FALSE)</f>
        <v>0</v>
      </c>
      <c r="Q1022">
        <f>VLOOKUP("M"&amp;TEXT(H1022,"0"),Punten!$A$1:$E$37,5,FALSE)</f>
        <v>0</v>
      </c>
      <c r="R1022">
        <f>VLOOKUP("M"&amp;TEXT(I1022,"0"),Punten!$A$1:$E$37,5,FALSE)</f>
        <v>0</v>
      </c>
      <c r="S1022">
        <f>VLOOKUP("K"&amp;TEXT(M1022,"0"),Punten!$A$1:$E$37,5,FALSE)</f>
        <v>0</v>
      </c>
      <c r="T1022">
        <f>VLOOKUP("H"&amp;TEXT(L1022,"0"),Punten!$A$1:$E$37,5,FALSE)</f>
        <v>0</v>
      </c>
      <c r="U1022">
        <f>VLOOKUP("F"&amp;TEXT(M1022,"0"),Punten!$A$2:$E$158,5,FALSE)</f>
        <v>0</v>
      </c>
      <c r="V1022">
        <f>SUM(P1022:U1022)</f>
        <v>0</v>
      </c>
      <c r="W1022" t="str">
        <f>N1022&amp;A1022</f>
        <v/>
      </c>
      <c r="X1022">
        <f>IF(F1021&lt;&gt;F1022,1,X1021+1)</f>
        <v>420</v>
      </c>
      <c r="Y1022" t="e">
        <f>VLOOKUP(A1022,Klasses!$A$2:$B$100,2,FALSE)</f>
        <v>#N/A</v>
      </c>
      <c r="Z1022" t="s">
        <v>198</v>
      </c>
      <c r="AA1022">
        <f>F1022</f>
        <v>0</v>
      </c>
      <c r="AB1022">
        <f>D1022</f>
        <v>0</v>
      </c>
    </row>
    <row r="1023" spans="15:28" x14ac:dyDescent="0.25">
      <c r="O1023">
        <f>COUNTIF($W$2:$W$5,W1023)</f>
        <v>0</v>
      </c>
      <c r="P1023">
        <f>VLOOKUP("M"&amp;TEXT(G1023,"0"),Punten!$A$1:$E$37,5,FALSE)</f>
        <v>0</v>
      </c>
      <c r="Q1023">
        <f>VLOOKUP("M"&amp;TEXT(H1023,"0"),Punten!$A$1:$E$37,5,FALSE)</f>
        <v>0</v>
      </c>
      <c r="R1023">
        <f>VLOOKUP("M"&amp;TEXT(I1023,"0"),Punten!$A$1:$E$37,5,FALSE)</f>
        <v>0</v>
      </c>
      <c r="S1023">
        <f>VLOOKUP("K"&amp;TEXT(M1023,"0"),Punten!$A$1:$E$37,5,FALSE)</f>
        <v>0</v>
      </c>
      <c r="T1023">
        <f>VLOOKUP("H"&amp;TEXT(L1023,"0"),Punten!$A$1:$E$37,5,FALSE)</f>
        <v>0</v>
      </c>
      <c r="U1023">
        <f>VLOOKUP("F"&amp;TEXT(M1023,"0"),Punten!$A$2:$E$158,5,FALSE)</f>
        <v>0</v>
      </c>
      <c r="V1023">
        <f>SUM(P1023:U1023)</f>
        <v>0</v>
      </c>
      <c r="W1023" t="str">
        <f>N1023&amp;A1023</f>
        <v/>
      </c>
      <c r="X1023">
        <f>IF(F1022&lt;&gt;F1023,1,X1022+1)</f>
        <v>421</v>
      </c>
      <c r="Y1023" t="e">
        <f>VLOOKUP(A1023,Klasses!$A$2:$B$100,2,FALSE)</f>
        <v>#N/A</v>
      </c>
      <c r="Z1023" t="s">
        <v>198</v>
      </c>
      <c r="AA1023">
        <f>F1023</f>
        <v>0</v>
      </c>
      <c r="AB1023">
        <f>D1023</f>
        <v>0</v>
      </c>
    </row>
    <row r="1024" spans="15:28" x14ac:dyDescent="0.25">
      <c r="O1024">
        <f>COUNTIF($W$2:$W$5,W1024)</f>
        <v>0</v>
      </c>
      <c r="P1024">
        <f>VLOOKUP("M"&amp;TEXT(G1024,"0"),Punten!$A$1:$E$37,5,FALSE)</f>
        <v>0</v>
      </c>
      <c r="Q1024">
        <f>VLOOKUP("M"&amp;TEXT(H1024,"0"),Punten!$A$1:$E$37,5,FALSE)</f>
        <v>0</v>
      </c>
      <c r="R1024">
        <f>VLOOKUP("M"&amp;TEXT(I1024,"0"),Punten!$A$1:$E$37,5,FALSE)</f>
        <v>0</v>
      </c>
      <c r="S1024">
        <f>VLOOKUP("K"&amp;TEXT(M1024,"0"),Punten!$A$1:$E$37,5,FALSE)</f>
        <v>0</v>
      </c>
      <c r="T1024">
        <f>VLOOKUP("H"&amp;TEXT(L1024,"0"),Punten!$A$1:$E$37,5,FALSE)</f>
        <v>0</v>
      </c>
      <c r="U1024">
        <f>VLOOKUP("F"&amp;TEXT(M1024,"0"),Punten!$A$2:$E$158,5,FALSE)</f>
        <v>0</v>
      </c>
      <c r="V1024">
        <f>SUM(P1024:U1024)</f>
        <v>0</v>
      </c>
      <c r="W1024" t="str">
        <f>N1024&amp;A1024</f>
        <v/>
      </c>
      <c r="X1024">
        <f>IF(F1023&lt;&gt;F1024,1,X1023+1)</f>
        <v>422</v>
      </c>
      <c r="Y1024" t="e">
        <f>VLOOKUP(A1024,Klasses!$A$2:$B$100,2,FALSE)</f>
        <v>#N/A</v>
      </c>
      <c r="Z1024" t="s">
        <v>198</v>
      </c>
      <c r="AA1024">
        <f>F1024</f>
        <v>0</v>
      </c>
      <c r="AB1024">
        <f>D1024</f>
        <v>0</v>
      </c>
    </row>
    <row r="1025" spans="15:28" x14ac:dyDescent="0.25">
      <c r="O1025">
        <f>COUNTIF($W$2:$W$5,W1025)</f>
        <v>0</v>
      </c>
      <c r="P1025">
        <f>VLOOKUP("M"&amp;TEXT(G1025,"0"),Punten!$A$1:$E$37,5,FALSE)</f>
        <v>0</v>
      </c>
      <c r="Q1025">
        <f>VLOOKUP("M"&amp;TEXT(H1025,"0"),Punten!$A$1:$E$37,5,FALSE)</f>
        <v>0</v>
      </c>
      <c r="R1025">
        <f>VLOOKUP("M"&amp;TEXT(I1025,"0"),Punten!$A$1:$E$37,5,FALSE)</f>
        <v>0</v>
      </c>
      <c r="S1025">
        <f>VLOOKUP("K"&amp;TEXT(M1025,"0"),Punten!$A$1:$E$37,5,FALSE)</f>
        <v>0</v>
      </c>
      <c r="T1025">
        <f>VLOOKUP("H"&amp;TEXT(L1025,"0"),Punten!$A$1:$E$37,5,FALSE)</f>
        <v>0</v>
      </c>
      <c r="U1025">
        <f>VLOOKUP("F"&amp;TEXT(M1025,"0"),Punten!$A$2:$E$158,5,FALSE)</f>
        <v>0</v>
      </c>
      <c r="V1025">
        <f>SUM(P1025:U1025)</f>
        <v>0</v>
      </c>
      <c r="W1025" t="str">
        <f>N1025&amp;A1025</f>
        <v/>
      </c>
      <c r="X1025">
        <f>IF(F1024&lt;&gt;F1025,1,X1024+1)</f>
        <v>423</v>
      </c>
      <c r="Y1025" t="e">
        <f>VLOOKUP(A1025,Klasses!$A$2:$B$100,2,FALSE)</f>
        <v>#N/A</v>
      </c>
      <c r="Z1025" t="s">
        <v>198</v>
      </c>
      <c r="AA1025">
        <f>F1025</f>
        <v>0</v>
      </c>
      <c r="AB1025">
        <f>D1025</f>
        <v>0</v>
      </c>
    </row>
    <row r="1026" spans="15:28" x14ac:dyDescent="0.25">
      <c r="O1026">
        <f>COUNTIF($W$2:$W$5,W1026)</f>
        <v>0</v>
      </c>
      <c r="P1026">
        <f>VLOOKUP("M"&amp;TEXT(G1026,"0"),Punten!$A$1:$E$37,5,FALSE)</f>
        <v>0</v>
      </c>
      <c r="Q1026">
        <f>VLOOKUP("M"&amp;TEXT(H1026,"0"),Punten!$A$1:$E$37,5,FALSE)</f>
        <v>0</v>
      </c>
      <c r="R1026">
        <f>VLOOKUP("M"&amp;TEXT(I1026,"0"),Punten!$A$1:$E$37,5,FALSE)</f>
        <v>0</v>
      </c>
      <c r="S1026">
        <f>VLOOKUP("K"&amp;TEXT(M1026,"0"),Punten!$A$1:$E$37,5,FALSE)</f>
        <v>0</v>
      </c>
      <c r="T1026">
        <f>VLOOKUP("H"&amp;TEXT(L1026,"0"),Punten!$A$1:$E$37,5,FALSE)</f>
        <v>0</v>
      </c>
      <c r="U1026">
        <f>VLOOKUP("F"&amp;TEXT(M1026,"0"),Punten!$A$2:$E$158,5,FALSE)</f>
        <v>0</v>
      </c>
      <c r="V1026">
        <f>SUM(P1026:U1026)</f>
        <v>0</v>
      </c>
      <c r="W1026" t="str">
        <f>N1026&amp;A1026</f>
        <v/>
      </c>
      <c r="X1026">
        <f>IF(F1025&lt;&gt;F1026,1,X1025+1)</f>
        <v>424</v>
      </c>
      <c r="Y1026" t="e">
        <f>VLOOKUP(A1026,Klasses!$A$2:$B$100,2,FALSE)</f>
        <v>#N/A</v>
      </c>
      <c r="Z1026" t="s">
        <v>198</v>
      </c>
      <c r="AA1026">
        <f>F1026</f>
        <v>0</v>
      </c>
      <c r="AB1026">
        <f>D1026</f>
        <v>0</v>
      </c>
    </row>
    <row r="1027" spans="15:28" x14ac:dyDescent="0.25">
      <c r="O1027">
        <f>COUNTIF($W$2:$W$5,W1027)</f>
        <v>0</v>
      </c>
      <c r="P1027">
        <f>VLOOKUP("M"&amp;TEXT(G1027,"0"),Punten!$A$1:$E$37,5,FALSE)</f>
        <v>0</v>
      </c>
      <c r="Q1027">
        <f>VLOOKUP("M"&amp;TEXT(H1027,"0"),Punten!$A$1:$E$37,5,FALSE)</f>
        <v>0</v>
      </c>
      <c r="R1027">
        <f>VLOOKUP("M"&amp;TEXT(I1027,"0"),Punten!$A$1:$E$37,5,FALSE)</f>
        <v>0</v>
      </c>
      <c r="S1027">
        <f>VLOOKUP("K"&amp;TEXT(M1027,"0"),Punten!$A$1:$E$37,5,FALSE)</f>
        <v>0</v>
      </c>
      <c r="T1027">
        <f>VLOOKUP("H"&amp;TEXT(L1027,"0"),Punten!$A$1:$E$37,5,FALSE)</f>
        <v>0</v>
      </c>
      <c r="U1027">
        <f>VLOOKUP("F"&amp;TEXT(M1027,"0"),Punten!$A$2:$E$158,5,FALSE)</f>
        <v>0</v>
      </c>
      <c r="V1027">
        <f>SUM(P1027:U1027)</f>
        <v>0</v>
      </c>
      <c r="W1027" t="str">
        <f>N1027&amp;A1027</f>
        <v/>
      </c>
      <c r="X1027">
        <f>IF(F1026&lt;&gt;F1027,1,X1026+1)</f>
        <v>425</v>
      </c>
      <c r="Y1027" t="e">
        <f>VLOOKUP(A1027,Klasses!$A$2:$B$100,2,FALSE)</f>
        <v>#N/A</v>
      </c>
      <c r="Z1027" t="s">
        <v>198</v>
      </c>
      <c r="AA1027">
        <f>F1027</f>
        <v>0</v>
      </c>
      <c r="AB1027">
        <f>D1027</f>
        <v>0</v>
      </c>
    </row>
    <row r="1028" spans="15:28" x14ac:dyDescent="0.25">
      <c r="O1028">
        <f>COUNTIF($W$2:$W$5,W1028)</f>
        <v>0</v>
      </c>
      <c r="P1028">
        <f>VLOOKUP("M"&amp;TEXT(G1028,"0"),Punten!$A$1:$E$37,5,FALSE)</f>
        <v>0</v>
      </c>
      <c r="Q1028">
        <f>VLOOKUP("M"&amp;TEXT(H1028,"0"),Punten!$A$1:$E$37,5,FALSE)</f>
        <v>0</v>
      </c>
      <c r="R1028">
        <f>VLOOKUP("M"&amp;TEXT(I1028,"0"),Punten!$A$1:$E$37,5,FALSE)</f>
        <v>0</v>
      </c>
      <c r="S1028">
        <f>VLOOKUP("K"&amp;TEXT(M1028,"0"),Punten!$A$1:$E$37,5,FALSE)</f>
        <v>0</v>
      </c>
      <c r="T1028">
        <f>VLOOKUP("H"&amp;TEXT(L1028,"0"),Punten!$A$1:$E$37,5,FALSE)</f>
        <v>0</v>
      </c>
      <c r="U1028">
        <f>VLOOKUP("F"&amp;TEXT(M1028,"0"),Punten!$A$2:$E$158,5,FALSE)</f>
        <v>0</v>
      </c>
      <c r="V1028">
        <f>SUM(P1028:U1028)</f>
        <v>0</v>
      </c>
      <c r="W1028" t="str">
        <f>N1028&amp;A1028</f>
        <v/>
      </c>
      <c r="X1028">
        <f>IF(F1027&lt;&gt;F1028,1,X1027+1)</f>
        <v>426</v>
      </c>
      <c r="Y1028" t="e">
        <f>VLOOKUP(A1028,Klasses!$A$2:$B$100,2,FALSE)</f>
        <v>#N/A</v>
      </c>
      <c r="Z1028" t="s">
        <v>198</v>
      </c>
      <c r="AA1028">
        <f>F1028</f>
        <v>0</v>
      </c>
      <c r="AB1028">
        <f>D1028</f>
        <v>0</v>
      </c>
    </row>
    <row r="1029" spans="15:28" x14ac:dyDescent="0.25">
      <c r="O1029">
        <f>COUNTIF($W$2:$W$5,W1029)</f>
        <v>0</v>
      </c>
      <c r="P1029">
        <f>VLOOKUP("M"&amp;TEXT(G1029,"0"),Punten!$A$1:$E$37,5,FALSE)</f>
        <v>0</v>
      </c>
      <c r="Q1029">
        <f>VLOOKUP("M"&amp;TEXT(H1029,"0"),Punten!$A$1:$E$37,5,FALSE)</f>
        <v>0</v>
      </c>
      <c r="R1029">
        <f>VLOOKUP("M"&amp;TEXT(I1029,"0"),Punten!$A$1:$E$37,5,FALSE)</f>
        <v>0</v>
      </c>
      <c r="S1029">
        <f>VLOOKUP("K"&amp;TEXT(M1029,"0"),Punten!$A$1:$E$37,5,FALSE)</f>
        <v>0</v>
      </c>
      <c r="T1029">
        <f>VLOOKUP("H"&amp;TEXT(L1029,"0"),Punten!$A$1:$E$37,5,FALSE)</f>
        <v>0</v>
      </c>
      <c r="U1029">
        <f>VLOOKUP("F"&amp;TEXT(M1029,"0"),Punten!$A$2:$E$158,5,FALSE)</f>
        <v>0</v>
      </c>
      <c r="V1029">
        <f>SUM(P1029:U1029)</f>
        <v>0</v>
      </c>
      <c r="W1029" t="str">
        <f>N1029&amp;A1029</f>
        <v/>
      </c>
      <c r="X1029">
        <f>IF(F1028&lt;&gt;F1029,1,X1028+1)</f>
        <v>427</v>
      </c>
      <c r="Y1029" t="e">
        <f>VLOOKUP(A1029,Klasses!$A$2:$B$100,2,FALSE)</f>
        <v>#N/A</v>
      </c>
      <c r="Z1029" t="s">
        <v>198</v>
      </c>
      <c r="AA1029">
        <f>F1029</f>
        <v>0</v>
      </c>
      <c r="AB1029">
        <f>D1029</f>
        <v>0</v>
      </c>
    </row>
    <row r="1030" spans="15:28" x14ac:dyDescent="0.25">
      <c r="O1030">
        <f>COUNTIF($W$2:$W$5,W1030)</f>
        <v>0</v>
      </c>
      <c r="P1030">
        <f>VLOOKUP("M"&amp;TEXT(G1030,"0"),Punten!$A$1:$E$37,5,FALSE)</f>
        <v>0</v>
      </c>
      <c r="Q1030">
        <f>VLOOKUP("M"&amp;TEXT(H1030,"0"),Punten!$A$1:$E$37,5,FALSE)</f>
        <v>0</v>
      </c>
      <c r="R1030">
        <f>VLOOKUP("M"&amp;TEXT(I1030,"0"),Punten!$A$1:$E$37,5,FALSE)</f>
        <v>0</v>
      </c>
      <c r="S1030">
        <f>VLOOKUP("K"&amp;TEXT(M1030,"0"),Punten!$A$1:$E$37,5,FALSE)</f>
        <v>0</v>
      </c>
      <c r="T1030">
        <f>VLOOKUP("H"&amp;TEXT(L1030,"0"),Punten!$A$1:$E$37,5,FALSE)</f>
        <v>0</v>
      </c>
      <c r="U1030">
        <f>VLOOKUP("F"&amp;TEXT(M1030,"0"),Punten!$A$2:$E$158,5,FALSE)</f>
        <v>0</v>
      </c>
      <c r="V1030">
        <f>SUM(P1030:U1030)</f>
        <v>0</v>
      </c>
      <c r="W1030" t="str">
        <f>N1030&amp;A1030</f>
        <v/>
      </c>
      <c r="X1030">
        <f>IF(F1029&lt;&gt;F1030,1,X1029+1)</f>
        <v>428</v>
      </c>
      <c r="Y1030" t="e">
        <f>VLOOKUP(A1030,Klasses!$A$2:$B$100,2,FALSE)</f>
        <v>#N/A</v>
      </c>
      <c r="Z1030" t="s">
        <v>198</v>
      </c>
      <c r="AA1030">
        <f>F1030</f>
        <v>0</v>
      </c>
      <c r="AB1030">
        <f>D1030</f>
        <v>0</v>
      </c>
    </row>
    <row r="1031" spans="15:28" x14ac:dyDescent="0.25">
      <c r="O1031">
        <f>COUNTIF($W$2:$W$5,W1031)</f>
        <v>0</v>
      </c>
      <c r="P1031">
        <f>VLOOKUP("M"&amp;TEXT(G1031,"0"),Punten!$A$1:$E$37,5,FALSE)</f>
        <v>0</v>
      </c>
      <c r="Q1031">
        <f>VLOOKUP("M"&amp;TEXT(H1031,"0"),Punten!$A$1:$E$37,5,FALSE)</f>
        <v>0</v>
      </c>
      <c r="R1031">
        <f>VLOOKUP("M"&amp;TEXT(I1031,"0"),Punten!$A$1:$E$37,5,FALSE)</f>
        <v>0</v>
      </c>
      <c r="S1031">
        <f>VLOOKUP("K"&amp;TEXT(M1031,"0"),Punten!$A$1:$E$37,5,FALSE)</f>
        <v>0</v>
      </c>
      <c r="T1031">
        <f>VLOOKUP("H"&amp;TEXT(L1031,"0"),Punten!$A$1:$E$37,5,FALSE)</f>
        <v>0</v>
      </c>
      <c r="U1031">
        <f>VLOOKUP("F"&amp;TEXT(M1031,"0"),Punten!$A$2:$E$158,5,FALSE)</f>
        <v>0</v>
      </c>
      <c r="V1031">
        <f>SUM(P1031:U1031)</f>
        <v>0</v>
      </c>
      <c r="W1031" t="str">
        <f>N1031&amp;A1031</f>
        <v/>
      </c>
      <c r="X1031">
        <f>IF(F1030&lt;&gt;F1031,1,X1030+1)</f>
        <v>429</v>
      </c>
      <c r="Y1031" t="e">
        <f>VLOOKUP(A1031,Klasses!$A$2:$B$100,2,FALSE)</f>
        <v>#N/A</v>
      </c>
      <c r="Z1031" t="s">
        <v>198</v>
      </c>
      <c r="AA1031">
        <f>F1031</f>
        <v>0</v>
      </c>
      <c r="AB1031">
        <f>D1031</f>
        <v>0</v>
      </c>
    </row>
    <row r="1032" spans="15:28" x14ac:dyDescent="0.25">
      <c r="O1032">
        <f>COUNTIF($W$2:$W$5,W1032)</f>
        <v>0</v>
      </c>
      <c r="P1032">
        <f>VLOOKUP("M"&amp;TEXT(G1032,"0"),Punten!$A$1:$E$37,5,FALSE)</f>
        <v>0</v>
      </c>
      <c r="Q1032">
        <f>VLOOKUP("M"&amp;TEXT(H1032,"0"),Punten!$A$1:$E$37,5,FALSE)</f>
        <v>0</v>
      </c>
      <c r="R1032">
        <f>VLOOKUP("M"&amp;TEXT(I1032,"0"),Punten!$A$1:$E$37,5,FALSE)</f>
        <v>0</v>
      </c>
      <c r="S1032">
        <f>VLOOKUP("K"&amp;TEXT(M1032,"0"),Punten!$A$1:$E$37,5,FALSE)</f>
        <v>0</v>
      </c>
      <c r="T1032">
        <f>VLOOKUP("H"&amp;TEXT(L1032,"0"),Punten!$A$1:$E$37,5,FALSE)</f>
        <v>0</v>
      </c>
      <c r="U1032">
        <f>VLOOKUP("F"&amp;TEXT(M1032,"0"),Punten!$A$2:$E$158,5,FALSE)</f>
        <v>0</v>
      </c>
      <c r="V1032">
        <f>SUM(P1032:U1032)</f>
        <v>0</v>
      </c>
      <c r="W1032" t="str">
        <f>N1032&amp;A1032</f>
        <v/>
      </c>
      <c r="X1032">
        <f>IF(F1031&lt;&gt;F1032,1,X1031+1)</f>
        <v>430</v>
      </c>
      <c r="Y1032" t="e">
        <f>VLOOKUP(A1032,Klasses!$A$2:$B$100,2,FALSE)</f>
        <v>#N/A</v>
      </c>
      <c r="Z1032" t="s">
        <v>198</v>
      </c>
      <c r="AA1032">
        <f>F1032</f>
        <v>0</v>
      </c>
      <c r="AB1032">
        <f>D1032</f>
        <v>0</v>
      </c>
    </row>
    <row r="1033" spans="15:28" x14ac:dyDescent="0.25">
      <c r="O1033">
        <f>COUNTIF($W$2:$W$5,W1033)</f>
        <v>0</v>
      </c>
      <c r="P1033">
        <f>VLOOKUP("M"&amp;TEXT(G1033,"0"),Punten!$A$1:$E$37,5,FALSE)</f>
        <v>0</v>
      </c>
      <c r="Q1033">
        <f>VLOOKUP("M"&amp;TEXT(H1033,"0"),Punten!$A$1:$E$37,5,FALSE)</f>
        <v>0</v>
      </c>
      <c r="R1033">
        <f>VLOOKUP("M"&amp;TEXT(I1033,"0"),Punten!$A$1:$E$37,5,FALSE)</f>
        <v>0</v>
      </c>
      <c r="S1033">
        <f>VLOOKUP("K"&amp;TEXT(M1033,"0"),Punten!$A$1:$E$37,5,FALSE)</f>
        <v>0</v>
      </c>
      <c r="T1033">
        <f>VLOOKUP("H"&amp;TEXT(L1033,"0"),Punten!$A$1:$E$37,5,FALSE)</f>
        <v>0</v>
      </c>
      <c r="U1033">
        <f>VLOOKUP("F"&amp;TEXT(M1033,"0"),Punten!$A$2:$E$158,5,FALSE)</f>
        <v>0</v>
      </c>
      <c r="V1033">
        <f>SUM(P1033:U1033)</f>
        <v>0</v>
      </c>
      <c r="W1033" t="str">
        <f>N1033&amp;A1033</f>
        <v/>
      </c>
      <c r="X1033">
        <f>IF(F1032&lt;&gt;F1033,1,X1032+1)</f>
        <v>431</v>
      </c>
      <c r="Y1033" t="e">
        <f>VLOOKUP(A1033,Klasses!$A$2:$B$100,2,FALSE)</f>
        <v>#N/A</v>
      </c>
      <c r="Z1033" t="s">
        <v>198</v>
      </c>
      <c r="AA1033">
        <f>F1033</f>
        <v>0</v>
      </c>
      <c r="AB1033">
        <f>D1033</f>
        <v>0</v>
      </c>
    </row>
    <row r="1034" spans="15:28" x14ac:dyDescent="0.25">
      <c r="O1034">
        <f>COUNTIF($W$2:$W$5,W1034)</f>
        <v>0</v>
      </c>
      <c r="P1034">
        <f>VLOOKUP("M"&amp;TEXT(G1034,"0"),Punten!$A$1:$E$37,5,FALSE)</f>
        <v>0</v>
      </c>
      <c r="Q1034">
        <f>VLOOKUP("M"&amp;TEXT(H1034,"0"),Punten!$A$1:$E$37,5,FALSE)</f>
        <v>0</v>
      </c>
      <c r="R1034">
        <f>VLOOKUP("M"&amp;TEXT(I1034,"0"),Punten!$A$1:$E$37,5,FALSE)</f>
        <v>0</v>
      </c>
      <c r="S1034">
        <f>VLOOKUP("K"&amp;TEXT(M1034,"0"),Punten!$A$1:$E$37,5,FALSE)</f>
        <v>0</v>
      </c>
      <c r="T1034">
        <f>VLOOKUP("H"&amp;TEXT(L1034,"0"),Punten!$A$1:$E$37,5,FALSE)</f>
        <v>0</v>
      </c>
      <c r="U1034">
        <f>VLOOKUP("F"&amp;TEXT(M1034,"0"),Punten!$A$2:$E$158,5,FALSE)</f>
        <v>0</v>
      </c>
      <c r="V1034">
        <f>SUM(P1034:U1034)</f>
        <v>0</v>
      </c>
      <c r="W1034" t="str">
        <f>N1034&amp;A1034</f>
        <v/>
      </c>
      <c r="X1034">
        <f>IF(F1033&lt;&gt;F1034,1,X1033+1)</f>
        <v>432</v>
      </c>
      <c r="Y1034" t="e">
        <f>VLOOKUP(A1034,Klasses!$A$2:$B$100,2,FALSE)</f>
        <v>#N/A</v>
      </c>
      <c r="Z1034" t="s">
        <v>198</v>
      </c>
      <c r="AA1034">
        <f>F1034</f>
        <v>0</v>
      </c>
      <c r="AB1034">
        <f>D1034</f>
        <v>0</v>
      </c>
    </row>
    <row r="1035" spans="15:28" x14ac:dyDescent="0.25">
      <c r="O1035">
        <f>COUNTIF($W$2:$W$5,W1035)</f>
        <v>0</v>
      </c>
      <c r="P1035">
        <f>VLOOKUP("M"&amp;TEXT(G1035,"0"),Punten!$A$1:$E$37,5,FALSE)</f>
        <v>0</v>
      </c>
      <c r="Q1035">
        <f>VLOOKUP("M"&amp;TEXT(H1035,"0"),Punten!$A$1:$E$37,5,FALSE)</f>
        <v>0</v>
      </c>
      <c r="R1035">
        <f>VLOOKUP("M"&amp;TEXT(I1035,"0"),Punten!$A$1:$E$37,5,FALSE)</f>
        <v>0</v>
      </c>
      <c r="S1035">
        <f>VLOOKUP("K"&amp;TEXT(M1035,"0"),Punten!$A$1:$E$37,5,FALSE)</f>
        <v>0</v>
      </c>
      <c r="T1035">
        <f>VLOOKUP("H"&amp;TEXT(L1035,"0"),Punten!$A$1:$E$37,5,FALSE)</f>
        <v>0</v>
      </c>
      <c r="U1035">
        <f>VLOOKUP("F"&amp;TEXT(M1035,"0"),Punten!$A$2:$E$158,5,FALSE)</f>
        <v>0</v>
      </c>
      <c r="V1035">
        <f>SUM(P1035:U1035)</f>
        <v>0</v>
      </c>
      <c r="W1035" t="str">
        <f>N1035&amp;A1035</f>
        <v/>
      </c>
      <c r="X1035">
        <f>IF(F1034&lt;&gt;F1035,1,X1034+1)</f>
        <v>433</v>
      </c>
      <c r="Y1035" t="e">
        <f>VLOOKUP(A1035,Klasses!$A$2:$B$100,2,FALSE)</f>
        <v>#N/A</v>
      </c>
      <c r="Z1035" t="s">
        <v>198</v>
      </c>
      <c r="AA1035">
        <f>F1035</f>
        <v>0</v>
      </c>
      <c r="AB1035">
        <f>D1035</f>
        <v>0</v>
      </c>
    </row>
    <row r="1036" spans="15:28" x14ac:dyDescent="0.25">
      <c r="O1036">
        <f>COUNTIF($W$2:$W$5,W1036)</f>
        <v>0</v>
      </c>
      <c r="P1036">
        <f>VLOOKUP("M"&amp;TEXT(G1036,"0"),Punten!$A$1:$E$37,5,FALSE)</f>
        <v>0</v>
      </c>
      <c r="Q1036">
        <f>VLOOKUP("M"&amp;TEXT(H1036,"0"),Punten!$A$1:$E$37,5,FALSE)</f>
        <v>0</v>
      </c>
      <c r="R1036">
        <f>VLOOKUP("M"&amp;TEXT(I1036,"0"),Punten!$A$1:$E$37,5,FALSE)</f>
        <v>0</v>
      </c>
      <c r="S1036">
        <f>VLOOKUP("K"&amp;TEXT(M1036,"0"),Punten!$A$1:$E$37,5,FALSE)</f>
        <v>0</v>
      </c>
      <c r="T1036">
        <f>VLOOKUP("H"&amp;TEXT(L1036,"0"),Punten!$A$1:$E$37,5,FALSE)</f>
        <v>0</v>
      </c>
      <c r="U1036">
        <f>VLOOKUP("F"&amp;TEXT(M1036,"0"),Punten!$A$2:$E$158,5,FALSE)</f>
        <v>0</v>
      </c>
      <c r="V1036">
        <f>SUM(P1036:U1036)</f>
        <v>0</v>
      </c>
      <c r="W1036" t="str">
        <f>N1036&amp;A1036</f>
        <v/>
      </c>
      <c r="X1036">
        <f>IF(F1035&lt;&gt;F1036,1,X1035+1)</f>
        <v>434</v>
      </c>
      <c r="Y1036" t="e">
        <f>VLOOKUP(A1036,Klasses!$A$2:$B$100,2,FALSE)</f>
        <v>#N/A</v>
      </c>
      <c r="Z1036" t="s">
        <v>198</v>
      </c>
      <c r="AA1036">
        <f>F1036</f>
        <v>0</v>
      </c>
      <c r="AB1036">
        <f>D1036</f>
        <v>0</v>
      </c>
    </row>
    <row r="1037" spans="15:28" x14ac:dyDescent="0.25">
      <c r="O1037">
        <f>COUNTIF($W$2:$W$5,W1037)</f>
        <v>0</v>
      </c>
      <c r="P1037">
        <f>VLOOKUP("M"&amp;TEXT(G1037,"0"),Punten!$A$1:$E$37,5,FALSE)</f>
        <v>0</v>
      </c>
      <c r="Q1037">
        <f>VLOOKUP("M"&amp;TEXT(H1037,"0"),Punten!$A$1:$E$37,5,FALSE)</f>
        <v>0</v>
      </c>
      <c r="R1037">
        <f>VLOOKUP("M"&amp;TEXT(I1037,"0"),Punten!$A$1:$E$37,5,FALSE)</f>
        <v>0</v>
      </c>
      <c r="S1037">
        <f>VLOOKUP("K"&amp;TEXT(M1037,"0"),Punten!$A$1:$E$37,5,FALSE)</f>
        <v>0</v>
      </c>
      <c r="T1037">
        <f>VLOOKUP("H"&amp;TEXT(L1037,"0"),Punten!$A$1:$E$37,5,FALSE)</f>
        <v>0</v>
      </c>
      <c r="U1037">
        <f>VLOOKUP("F"&amp;TEXT(M1037,"0"),Punten!$A$2:$E$158,5,FALSE)</f>
        <v>0</v>
      </c>
      <c r="V1037">
        <f>SUM(P1037:U1037)</f>
        <v>0</v>
      </c>
      <c r="W1037" t="str">
        <f>N1037&amp;A1037</f>
        <v/>
      </c>
      <c r="X1037">
        <f>IF(F1036&lt;&gt;F1037,1,X1036+1)</f>
        <v>435</v>
      </c>
      <c r="Y1037" t="e">
        <f>VLOOKUP(A1037,Klasses!$A$2:$B$100,2,FALSE)</f>
        <v>#N/A</v>
      </c>
      <c r="Z1037" t="s">
        <v>198</v>
      </c>
      <c r="AA1037">
        <f>F1037</f>
        <v>0</v>
      </c>
      <c r="AB1037">
        <f>D1037</f>
        <v>0</v>
      </c>
    </row>
    <row r="1038" spans="15:28" x14ac:dyDescent="0.25">
      <c r="O1038">
        <f>COUNTIF($W$2:$W$5,W1038)</f>
        <v>0</v>
      </c>
      <c r="P1038">
        <f>VLOOKUP("M"&amp;TEXT(G1038,"0"),Punten!$A$1:$E$37,5,FALSE)</f>
        <v>0</v>
      </c>
      <c r="Q1038">
        <f>VLOOKUP("M"&amp;TEXT(H1038,"0"),Punten!$A$1:$E$37,5,FALSE)</f>
        <v>0</v>
      </c>
      <c r="R1038">
        <f>VLOOKUP("M"&amp;TEXT(I1038,"0"),Punten!$A$1:$E$37,5,FALSE)</f>
        <v>0</v>
      </c>
      <c r="S1038">
        <f>VLOOKUP("K"&amp;TEXT(M1038,"0"),Punten!$A$1:$E$37,5,FALSE)</f>
        <v>0</v>
      </c>
      <c r="T1038">
        <f>VLOOKUP("H"&amp;TEXT(L1038,"0"),Punten!$A$1:$E$37,5,FALSE)</f>
        <v>0</v>
      </c>
      <c r="U1038">
        <f>VLOOKUP("F"&amp;TEXT(M1038,"0"),Punten!$A$2:$E$158,5,FALSE)</f>
        <v>0</v>
      </c>
      <c r="V1038">
        <f>SUM(P1038:U1038)</f>
        <v>0</v>
      </c>
      <c r="W1038" t="str">
        <f>N1038&amp;A1038</f>
        <v/>
      </c>
      <c r="X1038">
        <f>IF(F1037&lt;&gt;F1038,1,X1037+1)</f>
        <v>436</v>
      </c>
      <c r="Y1038" t="e">
        <f>VLOOKUP(A1038,Klasses!$A$2:$B$100,2,FALSE)</f>
        <v>#N/A</v>
      </c>
      <c r="Z1038" t="s">
        <v>198</v>
      </c>
      <c r="AA1038">
        <f>F1038</f>
        <v>0</v>
      </c>
      <c r="AB1038">
        <f>D1038</f>
        <v>0</v>
      </c>
    </row>
    <row r="1039" spans="15:28" x14ac:dyDescent="0.25">
      <c r="O1039">
        <f>COUNTIF($W$2:$W$5,W1039)</f>
        <v>0</v>
      </c>
      <c r="P1039">
        <f>VLOOKUP("M"&amp;TEXT(G1039,"0"),Punten!$A$1:$E$37,5,FALSE)</f>
        <v>0</v>
      </c>
      <c r="Q1039">
        <f>VLOOKUP("M"&amp;TEXT(H1039,"0"),Punten!$A$1:$E$37,5,FALSE)</f>
        <v>0</v>
      </c>
      <c r="R1039">
        <f>VLOOKUP("M"&amp;TEXT(I1039,"0"),Punten!$A$1:$E$37,5,FALSE)</f>
        <v>0</v>
      </c>
      <c r="S1039">
        <f>VLOOKUP("K"&amp;TEXT(M1039,"0"),Punten!$A$1:$E$37,5,FALSE)</f>
        <v>0</v>
      </c>
      <c r="T1039">
        <f>VLOOKUP("H"&amp;TEXT(L1039,"0"),Punten!$A$1:$E$37,5,FALSE)</f>
        <v>0</v>
      </c>
      <c r="U1039">
        <f>VLOOKUP("F"&amp;TEXT(M1039,"0"),Punten!$A$2:$E$158,5,FALSE)</f>
        <v>0</v>
      </c>
      <c r="V1039">
        <f>SUM(P1039:U1039)</f>
        <v>0</v>
      </c>
      <c r="W1039" t="str">
        <f>N1039&amp;A1039</f>
        <v/>
      </c>
      <c r="X1039">
        <f>IF(F1038&lt;&gt;F1039,1,X1038+1)</f>
        <v>437</v>
      </c>
      <c r="Y1039" t="e">
        <f>VLOOKUP(A1039,Klasses!$A$2:$B$100,2,FALSE)</f>
        <v>#N/A</v>
      </c>
      <c r="Z1039" t="s">
        <v>198</v>
      </c>
      <c r="AA1039">
        <f>F1039</f>
        <v>0</v>
      </c>
      <c r="AB1039">
        <f>D1039</f>
        <v>0</v>
      </c>
    </row>
    <row r="1040" spans="15:28" x14ac:dyDescent="0.25">
      <c r="O1040">
        <f>COUNTIF($W$2:$W$5,W1040)</f>
        <v>0</v>
      </c>
      <c r="P1040">
        <f>VLOOKUP("M"&amp;TEXT(G1040,"0"),Punten!$A$1:$E$37,5,FALSE)</f>
        <v>0</v>
      </c>
      <c r="Q1040">
        <f>VLOOKUP("M"&amp;TEXT(H1040,"0"),Punten!$A$1:$E$37,5,FALSE)</f>
        <v>0</v>
      </c>
      <c r="R1040">
        <f>VLOOKUP("M"&amp;TEXT(I1040,"0"),Punten!$A$1:$E$37,5,FALSE)</f>
        <v>0</v>
      </c>
      <c r="S1040">
        <f>VLOOKUP("K"&amp;TEXT(M1040,"0"),Punten!$A$1:$E$37,5,FALSE)</f>
        <v>0</v>
      </c>
      <c r="T1040">
        <f>VLOOKUP("H"&amp;TEXT(L1040,"0"),Punten!$A$1:$E$37,5,FALSE)</f>
        <v>0</v>
      </c>
      <c r="U1040">
        <f>VLOOKUP("F"&amp;TEXT(M1040,"0"),Punten!$A$2:$E$158,5,FALSE)</f>
        <v>0</v>
      </c>
      <c r="V1040">
        <f>SUM(P1040:U1040)</f>
        <v>0</v>
      </c>
      <c r="W1040" t="str">
        <f>N1040&amp;A1040</f>
        <v/>
      </c>
      <c r="X1040">
        <f>IF(F1039&lt;&gt;F1040,1,X1039+1)</f>
        <v>438</v>
      </c>
      <c r="Y1040" t="e">
        <f>VLOOKUP(A1040,Klasses!$A$2:$B$100,2,FALSE)</f>
        <v>#N/A</v>
      </c>
      <c r="Z1040" t="s">
        <v>198</v>
      </c>
      <c r="AA1040">
        <f>F1040</f>
        <v>0</v>
      </c>
      <c r="AB1040">
        <f>D1040</f>
        <v>0</v>
      </c>
    </row>
    <row r="1041" spans="15:28" x14ac:dyDescent="0.25">
      <c r="O1041">
        <f>COUNTIF($W$2:$W$5,W1041)</f>
        <v>0</v>
      </c>
      <c r="P1041">
        <f>VLOOKUP("M"&amp;TEXT(G1041,"0"),Punten!$A$1:$E$37,5,FALSE)</f>
        <v>0</v>
      </c>
      <c r="Q1041">
        <f>VLOOKUP("M"&amp;TEXT(H1041,"0"),Punten!$A$1:$E$37,5,FALSE)</f>
        <v>0</v>
      </c>
      <c r="R1041">
        <f>VLOOKUP("M"&amp;TEXT(I1041,"0"),Punten!$A$1:$E$37,5,FALSE)</f>
        <v>0</v>
      </c>
      <c r="S1041">
        <f>VLOOKUP("K"&amp;TEXT(M1041,"0"),Punten!$A$1:$E$37,5,FALSE)</f>
        <v>0</v>
      </c>
      <c r="T1041">
        <f>VLOOKUP("H"&amp;TEXT(L1041,"0"),Punten!$A$1:$E$37,5,FALSE)</f>
        <v>0</v>
      </c>
      <c r="U1041">
        <f>VLOOKUP("F"&amp;TEXT(M1041,"0"),Punten!$A$2:$E$158,5,FALSE)</f>
        <v>0</v>
      </c>
      <c r="V1041">
        <f>SUM(P1041:U1041)</f>
        <v>0</v>
      </c>
      <c r="W1041" t="str">
        <f>N1041&amp;A1041</f>
        <v/>
      </c>
      <c r="X1041">
        <f>IF(F1040&lt;&gt;F1041,1,X1040+1)</f>
        <v>439</v>
      </c>
      <c r="Y1041" t="e">
        <f>VLOOKUP(A1041,Klasses!$A$2:$B$100,2,FALSE)</f>
        <v>#N/A</v>
      </c>
      <c r="Z1041" t="s">
        <v>198</v>
      </c>
      <c r="AA1041">
        <f>F1041</f>
        <v>0</v>
      </c>
      <c r="AB1041">
        <f>D1041</f>
        <v>0</v>
      </c>
    </row>
    <row r="1042" spans="15:28" x14ac:dyDescent="0.25">
      <c r="O1042">
        <f>COUNTIF($W$2:$W$5,W1042)</f>
        <v>0</v>
      </c>
      <c r="P1042">
        <f>VLOOKUP("M"&amp;TEXT(G1042,"0"),Punten!$A$1:$E$37,5,FALSE)</f>
        <v>0</v>
      </c>
      <c r="Q1042">
        <f>VLOOKUP("M"&amp;TEXT(H1042,"0"),Punten!$A$1:$E$37,5,FALSE)</f>
        <v>0</v>
      </c>
      <c r="R1042">
        <f>VLOOKUP("M"&amp;TEXT(I1042,"0"),Punten!$A$1:$E$37,5,FALSE)</f>
        <v>0</v>
      </c>
      <c r="S1042">
        <f>VLOOKUP("K"&amp;TEXT(M1042,"0"),Punten!$A$1:$E$37,5,FALSE)</f>
        <v>0</v>
      </c>
      <c r="T1042">
        <f>VLOOKUP("H"&amp;TEXT(L1042,"0"),Punten!$A$1:$E$37,5,FALSE)</f>
        <v>0</v>
      </c>
      <c r="U1042">
        <f>VLOOKUP("F"&amp;TEXT(M1042,"0"),Punten!$A$2:$E$158,5,FALSE)</f>
        <v>0</v>
      </c>
      <c r="V1042">
        <f>SUM(P1042:U1042)</f>
        <v>0</v>
      </c>
      <c r="W1042" t="str">
        <f>N1042&amp;A1042</f>
        <v/>
      </c>
      <c r="X1042">
        <f>IF(F1041&lt;&gt;F1042,1,X1041+1)</f>
        <v>440</v>
      </c>
      <c r="Y1042" t="e">
        <f>VLOOKUP(A1042,Klasses!$A$2:$B$100,2,FALSE)</f>
        <v>#N/A</v>
      </c>
      <c r="Z1042" t="s">
        <v>198</v>
      </c>
      <c r="AA1042">
        <f>F1042</f>
        <v>0</v>
      </c>
      <c r="AB1042">
        <f>D1042</f>
        <v>0</v>
      </c>
    </row>
    <row r="1043" spans="15:28" x14ac:dyDescent="0.25">
      <c r="O1043">
        <f>COUNTIF($W$2:$W$5,W1043)</f>
        <v>0</v>
      </c>
      <c r="P1043">
        <f>VLOOKUP("M"&amp;TEXT(G1043,"0"),Punten!$A$1:$E$37,5,FALSE)</f>
        <v>0</v>
      </c>
      <c r="Q1043">
        <f>VLOOKUP("M"&amp;TEXT(H1043,"0"),Punten!$A$1:$E$37,5,FALSE)</f>
        <v>0</v>
      </c>
      <c r="R1043">
        <f>VLOOKUP("M"&amp;TEXT(I1043,"0"),Punten!$A$1:$E$37,5,FALSE)</f>
        <v>0</v>
      </c>
      <c r="S1043">
        <f>VLOOKUP("K"&amp;TEXT(M1043,"0"),Punten!$A$1:$E$37,5,FALSE)</f>
        <v>0</v>
      </c>
      <c r="T1043">
        <f>VLOOKUP("H"&amp;TEXT(L1043,"0"),Punten!$A$1:$E$37,5,FALSE)</f>
        <v>0</v>
      </c>
      <c r="U1043">
        <f>VLOOKUP("F"&amp;TEXT(M1043,"0"),Punten!$A$2:$E$158,5,FALSE)</f>
        <v>0</v>
      </c>
      <c r="V1043">
        <f>SUM(P1043:U1043)</f>
        <v>0</v>
      </c>
      <c r="W1043" t="str">
        <f>N1043&amp;A1043</f>
        <v/>
      </c>
      <c r="X1043">
        <f>IF(F1042&lt;&gt;F1043,1,X1042+1)</f>
        <v>441</v>
      </c>
      <c r="Y1043" t="e">
        <f>VLOOKUP(A1043,Klasses!$A$2:$B$100,2,FALSE)</f>
        <v>#N/A</v>
      </c>
      <c r="Z1043" t="s">
        <v>198</v>
      </c>
      <c r="AA1043">
        <f>F1043</f>
        <v>0</v>
      </c>
      <c r="AB1043">
        <f>D1043</f>
        <v>0</v>
      </c>
    </row>
    <row r="1044" spans="15:28" x14ac:dyDescent="0.25">
      <c r="O1044">
        <f>COUNTIF($W$2:$W$5,W1044)</f>
        <v>0</v>
      </c>
      <c r="P1044">
        <f>VLOOKUP("M"&amp;TEXT(G1044,"0"),Punten!$A$1:$E$37,5,FALSE)</f>
        <v>0</v>
      </c>
      <c r="Q1044">
        <f>VLOOKUP("M"&amp;TEXT(H1044,"0"),Punten!$A$1:$E$37,5,FALSE)</f>
        <v>0</v>
      </c>
      <c r="R1044">
        <f>VLOOKUP("M"&amp;TEXT(I1044,"0"),Punten!$A$1:$E$37,5,FALSE)</f>
        <v>0</v>
      </c>
      <c r="S1044">
        <f>VLOOKUP("K"&amp;TEXT(M1044,"0"),Punten!$A$1:$E$37,5,FALSE)</f>
        <v>0</v>
      </c>
      <c r="T1044">
        <f>VLOOKUP("H"&amp;TEXT(L1044,"0"),Punten!$A$1:$E$37,5,FALSE)</f>
        <v>0</v>
      </c>
      <c r="U1044">
        <f>VLOOKUP("F"&amp;TEXT(M1044,"0"),Punten!$A$2:$E$158,5,FALSE)</f>
        <v>0</v>
      </c>
      <c r="V1044">
        <f>SUM(P1044:U1044)</f>
        <v>0</v>
      </c>
      <c r="W1044" t="str">
        <f>N1044&amp;A1044</f>
        <v/>
      </c>
      <c r="X1044">
        <f>IF(F1043&lt;&gt;F1044,1,X1043+1)</f>
        <v>442</v>
      </c>
      <c r="Y1044" t="e">
        <f>VLOOKUP(A1044,Klasses!$A$2:$B$100,2,FALSE)</f>
        <v>#N/A</v>
      </c>
      <c r="Z1044" t="s">
        <v>198</v>
      </c>
      <c r="AA1044">
        <f>F1044</f>
        <v>0</v>
      </c>
      <c r="AB1044">
        <f>D1044</f>
        <v>0</v>
      </c>
    </row>
    <row r="1045" spans="15:28" x14ac:dyDescent="0.25">
      <c r="O1045">
        <f>COUNTIF($W$2:$W$5,W1045)</f>
        <v>0</v>
      </c>
      <c r="P1045">
        <f>VLOOKUP("M"&amp;TEXT(G1045,"0"),Punten!$A$1:$E$37,5,FALSE)</f>
        <v>0</v>
      </c>
      <c r="Q1045">
        <f>VLOOKUP("M"&amp;TEXT(H1045,"0"),Punten!$A$1:$E$37,5,FALSE)</f>
        <v>0</v>
      </c>
      <c r="R1045">
        <f>VLOOKUP("M"&amp;TEXT(I1045,"0"),Punten!$A$1:$E$37,5,FALSE)</f>
        <v>0</v>
      </c>
      <c r="S1045">
        <f>VLOOKUP("K"&amp;TEXT(M1045,"0"),Punten!$A$1:$E$37,5,FALSE)</f>
        <v>0</v>
      </c>
      <c r="T1045">
        <f>VLOOKUP("H"&amp;TEXT(L1045,"0"),Punten!$A$1:$E$37,5,FALSE)</f>
        <v>0</v>
      </c>
      <c r="U1045">
        <f>VLOOKUP("F"&amp;TEXT(M1045,"0"),Punten!$A$2:$E$158,5,FALSE)</f>
        <v>0</v>
      </c>
      <c r="V1045">
        <f>SUM(P1045:U1045)</f>
        <v>0</v>
      </c>
      <c r="W1045" t="str">
        <f>N1045&amp;A1045</f>
        <v/>
      </c>
      <c r="X1045">
        <f>IF(F1044&lt;&gt;F1045,1,X1044+1)</f>
        <v>443</v>
      </c>
      <c r="Y1045" t="e">
        <f>VLOOKUP(A1045,Klasses!$A$2:$B$100,2,FALSE)</f>
        <v>#N/A</v>
      </c>
      <c r="Z1045" t="s">
        <v>198</v>
      </c>
      <c r="AA1045">
        <f>F1045</f>
        <v>0</v>
      </c>
      <c r="AB1045">
        <f>D1045</f>
        <v>0</v>
      </c>
    </row>
    <row r="1046" spans="15:28" x14ac:dyDescent="0.25">
      <c r="O1046">
        <f>COUNTIF($W$2:$W$5,W1046)</f>
        <v>0</v>
      </c>
      <c r="P1046">
        <f>VLOOKUP("M"&amp;TEXT(G1046,"0"),Punten!$A$1:$E$37,5,FALSE)</f>
        <v>0</v>
      </c>
      <c r="Q1046">
        <f>VLOOKUP("M"&amp;TEXT(H1046,"0"),Punten!$A$1:$E$37,5,FALSE)</f>
        <v>0</v>
      </c>
      <c r="R1046">
        <f>VLOOKUP("M"&amp;TEXT(I1046,"0"),Punten!$A$1:$E$37,5,FALSE)</f>
        <v>0</v>
      </c>
      <c r="S1046">
        <f>VLOOKUP("K"&amp;TEXT(M1046,"0"),Punten!$A$1:$E$37,5,FALSE)</f>
        <v>0</v>
      </c>
      <c r="T1046">
        <f>VLOOKUP("H"&amp;TEXT(L1046,"0"),Punten!$A$1:$E$37,5,FALSE)</f>
        <v>0</v>
      </c>
      <c r="U1046">
        <f>VLOOKUP("F"&amp;TEXT(M1046,"0"),Punten!$A$2:$E$158,5,FALSE)</f>
        <v>0</v>
      </c>
      <c r="V1046">
        <f>SUM(P1046:U1046)</f>
        <v>0</v>
      </c>
      <c r="W1046" t="str">
        <f>N1046&amp;A1046</f>
        <v/>
      </c>
      <c r="X1046">
        <f>IF(F1045&lt;&gt;F1046,1,X1045+1)</f>
        <v>444</v>
      </c>
      <c r="Y1046" t="e">
        <f>VLOOKUP(A1046,Klasses!$A$2:$B$100,2,FALSE)</f>
        <v>#N/A</v>
      </c>
      <c r="Z1046" t="s">
        <v>198</v>
      </c>
      <c r="AA1046">
        <f>F1046</f>
        <v>0</v>
      </c>
      <c r="AB1046">
        <f>D1046</f>
        <v>0</v>
      </c>
    </row>
    <row r="1047" spans="15:28" x14ac:dyDescent="0.25">
      <c r="O1047">
        <f>COUNTIF($W$2:$W$5,W1047)</f>
        <v>0</v>
      </c>
      <c r="P1047">
        <f>VLOOKUP("M"&amp;TEXT(G1047,"0"),Punten!$A$1:$E$37,5,FALSE)</f>
        <v>0</v>
      </c>
      <c r="Q1047">
        <f>VLOOKUP("M"&amp;TEXT(H1047,"0"),Punten!$A$1:$E$37,5,FALSE)</f>
        <v>0</v>
      </c>
      <c r="R1047">
        <f>VLOOKUP("M"&amp;TEXT(I1047,"0"),Punten!$A$1:$E$37,5,FALSE)</f>
        <v>0</v>
      </c>
      <c r="S1047">
        <f>VLOOKUP("K"&amp;TEXT(M1047,"0"),Punten!$A$1:$E$37,5,FALSE)</f>
        <v>0</v>
      </c>
      <c r="T1047">
        <f>VLOOKUP("H"&amp;TEXT(L1047,"0"),Punten!$A$1:$E$37,5,FALSE)</f>
        <v>0</v>
      </c>
      <c r="U1047">
        <f>VLOOKUP("F"&amp;TEXT(M1047,"0"),Punten!$A$2:$E$158,5,FALSE)</f>
        <v>0</v>
      </c>
      <c r="V1047">
        <f>SUM(P1047:U1047)</f>
        <v>0</v>
      </c>
      <c r="W1047" t="str">
        <f>N1047&amp;A1047</f>
        <v/>
      </c>
      <c r="X1047">
        <f>IF(F1046&lt;&gt;F1047,1,X1046+1)</f>
        <v>445</v>
      </c>
      <c r="Y1047" t="e">
        <f>VLOOKUP(A1047,Klasses!$A$2:$B$100,2,FALSE)</f>
        <v>#N/A</v>
      </c>
      <c r="Z1047" t="s">
        <v>198</v>
      </c>
      <c r="AA1047">
        <f>F1047</f>
        <v>0</v>
      </c>
      <c r="AB1047">
        <f>D1047</f>
        <v>0</v>
      </c>
    </row>
    <row r="1048" spans="15:28" x14ac:dyDescent="0.25">
      <c r="O1048">
        <f>COUNTIF($W$2:$W$5,W1048)</f>
        <v>0</v>
      </c>
      <c r="P1048">
        <f>VLOOKUP("M"&amp;TEXT(G1048,"0"),Punten!$A$1:$E$37,5,FALSE)</f>
        <v>0</v>
      </c>
      <c r="Q1048">
        <f>VLOOKUP("M"&amp;TEXT(H1048,"0"),Punten!$A$1:$E$37,5,FALSE)</f>
        <v>0</v>
      </c>
      <c r="R1048">
        <f>VLOOKUP("M"&amp;TEXT(I1048,"0"),Punten!$A$1:$E$37,5,FALSE)</f>
        <v>0</v>
      </c>
      <c r="S1048">
        <f>VLOOKUP("K"&amp;TEXT(M1048,"0"),Punten!$A$1:$E$37,5,FALSE)</f>
        <v>0</v>
      </c>
      <c r="T1048">
        <f>VLOOKUP("H"&amp;TEXT(L1048,"0"),Punten!$A$1:$E$37,5,FALSE)</f>
        <v>0</v>
      </c>
      <c r="U1048">
        <f>VLOOKUP("F"&amp;TEXT(M1048,"0"),Punten!$A$2:$E$158,5,FALSE)</f>
        <v>0</v>
      </c>
      <c r="V1048">
        <f>SUM(P1048:U1048)</f>
        <v>0</v>
      </c>
      <c r="W1048" t="str">
        <f>N1048&amp;A1048</f>
        <v/>
      </c>
      <c r="X1048">
        <f>IF(F1047&lt;&gt;F1048,1,X1047+1)</f>
        <v>446</v>
      </c>
      <c r="Y1048" t="e">
        <f>VLOOKUP(A1048,Klasses!$A$2:$B$100,2,FALSE)</f>
        <v>#N/A</v>
      </c>
      <c r="Z1048" t="s">
        <v>198</v>
      </c>
      <c r="AA1048">
        <f>F1048</f>
        <v>0</v>
      </c>
      <c r="AB1048">
        <f>D1048</f>
        <v>0</v>
      </c>
    </row>
    <row r="1049" spans="15:28" x14ac:dyDescent="0.25">
      <c r="O1049">
        <f>COUNTIF($W$2:$W$5,W1049)</f>
        <v>0</v>
      </c>
      <c r="P1049">
        <f>VLOOKUP("M"&amp;TEXT(G1049,"0"),Punten!$A$1:$E$37,5,FALSE)</f>
        <v>0</v>
      </c>
      <c r="Q1049">
        <f>VLOOKUP("M"&amp;TEXT(H1049,"0"),Punten!$A$1:$E$37,5,FALSE)</f>
        <v>0</v>
      </c>
      <c r="R1049">
        <f>VLOOKUP("M"&amp;TEXT(I1049,"0"),Punten!$A$1:$E$37,5,FALSE)</f>
        <v>0</v>
      </c>
      <c r="S1049">
        <f>VLOOKUP("K"&amp;TEXT(M1049,"0"),Punten!$A$1:$E$37,5,FALSE)</f>
        <v>0</v>
      </c>
      <c r="T1049">
        <f>VLOOKUP("H"&amp;TEXT(L1049,"0"),Punten!$A$1:$E$37,5,FALSE)</f>
        <v>0</v>
      </c>
      <c r="U1049">
        <f>VLOOKUP("F"&amp;TEXT(M1049,"0"),Punten!$A$2:$E$158,5,FALSE)</f>
        <v>0</v>
      </c>
      <c r="V1049">
        <f>SUM(P1049:U1049)</f>
        <v>0</v>
      </c>
      <c r="W1049" t="str">
        <f>N1049&amp;A1049</f>
        <v/>
      </c>
      <c r="X1049">
        <f>IF(F1048&lt;&gt;F1049,1,X1048+1)</f>
        <v>447</v>
      </c>
      <c r="Y1049" t="e">
        <f>VLOOKUP(A1049,Klasses!$A$2:$B$100,2,FALSE)</f>
        <v>#N/A</v>
      </c>
      <c r="Z1049" t="s">
        <v>198</v>
      </c>
      <c r="AA1049">
        <f>F1049</f>
        <v>0</v>
      </c>
      <c r="AB1049">
        <f>D1049</f>
        <v>0</v>
      </c>
    </row>
    <row r="1050" spans="15:28" x14ac:dyDescent="0.25">
      <c r="O1050">
        <f>COUNTIF($W$2:$W$5,W1050)</f>
        <v>0</v>
      </c>
      <c r="P1050">
        <f>VLOOKUP("M"&amp;TEXT(G1050,"0"),Punten!$A$1:$E$37,5,FALSE)</f>
        <v>0</v>
      </c>
      <c r="Q1050">
        <f>VLOOKUP("M"&amp;TEXT(H1050,"0"),Punten!$A$1:$E$37,5,FALSE)</f>
        <v>0</v>
      </c>
      <c r="R1050">
        <f>VLOOKUP("M"&amp;TEXT(I1050,"0"),Punten!$A$1:$E$37,5,FALSE)</f>
        <v>0</v>
      </c>
      <c r="S1050">
        <f>VLOOKUP("K"&amp;TEXT(M1050,"0"),Punten!$A$1:$E$37,5,FALSE)</f>
        <v>0</v>
      </c>
      <c r="T1050">
        <f>VLOOKUP("H"&amp;TEXT(L1050,"0"),Punten!$A$1:$E$37,5,FALSE)</f>
        <v>0</v>
      </c>
      <c r="U1050">
        <f>VLOOKUP("F"&amp;TEXT(M1050,"0"),Punten!$A$2:$E$158,5,FALSE)</f>
        <v>0</v>
      </c>
      <c r="V1050">
        <f>SUM(P1050:U1050)</f>
        <v>0</v>
      </c>
      <c r="W1050" t="str">
        <f>N1050&amp;A1050</f>
        <v/>
      </c>
      <c r="X1050">
        <f>IF(F1049&lt;&gt;F1050,1,X1049+1)</f>
        <v>448</v>
      </c>
      <c r="Y1050" t="e">
        <f>VLOOKUP(A1050,Klasses!$A$2:$B$100,2,FALSE)</f>
        <v>#N/A</v>
      </c>
      <c r="Z1050" t="s">
        <v>198</v>
      </c>
      <c r="AA1050">
        <f>F1050</f>
        <v>0</v>
      </c>
      <c r="AB1050">
        <f>D1050</f>
        <v>0</v>
      </c>
    </row>
    <row r="1051" spans="15:28" x14ac:dyDescent="0.25">
      <c r="O1051">
        <f>COUNTIF($W$2:$W$5,W1051)</f>
        <v>0</v>
      </c>
      <c r="P1051">
        <f>VLOOKUP("M"&amp;TEXT(G1051,"0"),Punten!$A$1:$E$37,5,FALSE)</f>
        <v>0</v>
      </c>
      <c r="Q1051">
        <f>VLOOKUP("M"&amp;TEXT(H1051,"0"),Punten!$A$1:$E$37,5,FALSE)</f>
        <v>0</v>
      </c>
      <c r="R1051">
        <f>VLOOKUP("M"&amp;TEXT(I1051,"0"),Punten!$A$1:$E$37,5,FALSE)</f>
        <v>0</v>
      </c>
      <c r="S1051">
        <f>VLOOKUP("K"&amp;TEXT(M1051,"0"),Punten!$A$1:$E$37,5,FALSE)</f>
        <v>0</v>
      </c>
      <c r="T1051">
        <f>VLOOKUP("H"&amp;TEXT(L1051,"0"),Punten!$A$1:$E$37,5,FALSE)</f>
        <v>0</v>
      </c>
      <c r="U1051">
        <f>VLOOKUP("F"&amp;TEXT(M1051,"0"),Punten!$A$2:$E$158,5,FALSE)</f>
        <v>0</v>
      </c>
      <c r="V1051">
        <f>SUM(P1051:U1051)</f>
        <v>0</v>
      </c>
      <c r="W1051" t="str">
        <f>N1051&amp;A1051</f>
        <v/>
      </c>
      <c r="X1051">
        <f>IF(F1050&lt;&gt;F1051,1,X1050+1)</f>
        <v>449</v>
      </c>
      <c r="Y1051" t="e">
        <f>VLOOKUP(A1051,Klasses!$A$2:$B$100,2,FALSE)</f>
        <v>#N/A</v>
      </c>
      <c r="Z1051" t="s">
        <v>198</v>
      </c>
      <c r="AA1051">
        <f>F1051</f>
        <v>0</v>
      </c>
      <c r="AB1051">
        <f>D1051</f>
        <v>0</v>
      </c>
    </row>
    <row r="1052" spans="15:28" x14ac:dyDescent="0.25">
      <c r="O1052">
        <f>COUNTIF($W$2:$W$5,W1052)</f>
        <v>0</v>
      </c>
      <c r="P1052">
        <f>VLOOKUP("M"&amp;TEXT(G1052,"0"),Punten!$A$1:$E$37,5,FALSE)</f>
        <v>0</v>
      </c>
      <c r="Q1052">
        <f>VLOOKUP("M"&amp;TEXT(H1052,"0"),Punten!$A$1:$E$37,5,FALSE)</f>
        <v>0</v>
      </c>
      <c r="R1052">
        <f>VLOOKUP("M"&amp;TEXT(I1052,"0"),Punten!$A$1:$E$37,5,FALSE)</f>
        <v>0</v>
      </c>
      <c r="S1052">
        <f>VLOOKUP("K"&amp;TEXT(M1052,"0"),Punten!$A$1:$E$37,5,FALSE)</f>
        <v>0</v>
      </c>
      <c r="T1052">
        <f>VLOOKUP("H"&amp;TEXT(L1052,"0"),Punten!$A$1:$E$37,5,FALSE)</f>
        <v>0</v>
      </c>
      <c r="U1052">
        <f>VLOOKUP("F"&amp;TEXT(M1052,"0"),Punten!$A$2:$E$158,5,FALSE)</f>
        <v>0</v>
      </c>
      <c r="V1052">
        <f>SUM(P1052:U1052)</f>
        <v>0</v>
      </c>
      <c r="W1052" t="str">
        <f>N1052&amp;A1052</f>
        <v/>
      </c>
      <c r="X1052">
        <f>IF(F1051&lt;&gt;F1052,1,X1051+1)</f>
        <v>450</v>
      </c>
      <c r="Y1052" t="e">
        <f>VLOOKUP(A1052,Klasses!$A$2:$B$100,2,FALSE)</f>
        <v>#N/A</v>
      </c>
      <c r="Z1052" t="s">
        <v>198</v>
      </c>
      <c r="AA1052">
        <f>F1052</f>
        <v>0</v>
      </c>
      <c r="AB1052">
        <f>D1052</f>
        <v>0</v>
      </c>
    </row>
    <row r="1053" spans="15:28" x14ac:dyDescent="0.25">
      <c r="O1053">
        <f>COUNTIF($W$2:$W$5,W1053)</f>
        <v>0</v>
      </c>
      <c r="P1053">
        <f>VLOOKUP("M"&amp;TEXT(G1053,"0"),Punten!$A$1:$E$37,5,FALSE)</f>
        <v>0</v>
      </c>
      <c r="Q1053">
        <f>VLOOKUP("M"&amp;TEXT(H1053,"0"),Punten!$A$1:$E$37,5,FALSE)</f>
        <v>0</v>
      </c>
      <c r="R1053">
        <f>VLOOKUP("M"&amp;TEXT(I1053,"0"),Punten!$A$1:$E$37,5,FALSE)</f>
        <v>0</v>
      </c>
      <c r="S1053">
        <f>VLOOKUP("K"&amp;TEXT(M1053,"0"),Punten!$A$1:$E$37,5,FALSE)</f>
        <v>0</v>
      </c>
      <c r="T1053">
        <f>VLOOKUP("H"&amp;TEXT(L1053,"0"),Punten!$A$1:$E$37,5,FALSE)</f>
        <v>0</v>
      </c>
      <c r="U1053">
        <f>VLOOKUP("F"&amp;TEXT(M1053,"0"),Punten!$A$2:$E$158,5,FALSE)</f>
        <v>0</v>
      </c>
      <c r="V1053">
        <f>SUM(P1053:U1053)</f>
        <v>0</v>
      </c>
      <c r="W1053" t="str">
        <f>N1053&amp;A1053</f>
        <v/>
      </c>
      <c r="X1053">
        <f>IF(F1052&lt;&gt;F1053,1,X1052+1)</f>
        <v>451</v>
      </c>
      <c r="Y1053" t="e">
        <f>VLOOKUP(A1053,Klasses!$A$2:$B$100,2,FALSE)</f>
        <v>#N/A</v>
      </c>
      <c r="Z1053" t="s">
        <v>198</v>
      </c>
      <c r="AA1053">
        <f>F1053</f>
        <v>0</v>
      </c>
      <c r="AB1053">
        <f>D1053</f>
        <v>0</v>
      </c>
    </row>
    <row r="1054" spans="15:28" x14ac:dyDescent="0.25">
      <c r="O1054">
        <f>COUNTIF($W$2:$W$5,W1054)</f>
        <v>0</v>
      </c>
      <c r="P1054">
        <f>VLOOKUP("M"&amp;TEXT(G1054,"0"),Punten!$A$1:$E$37,5,FALSE)</f>
        <v>0</v>
      </c>
      <c r="Q1054">
        <f>VLOOKUP("M"&amp;TEXT(H1054,"0"),Punten!$A$1:$E$37,5,FALSE)</f>
        <v>0</v>
      </c>
      <c r="R1054">
        <f>VLOOKUP("M"&amp;TEXT(I1054,"0"),Punten!$A$1:$E$37,5,FALSE)</f>
        <v>0</v>
      </c>
      <c r="S1054">
        <f>VLOOKUP("K"&amp;TEXT(M1054,"0"),Punten!$A$1:$E$37,5,FALSE)</f>
        <v>0</v>
      </c>
      <c r="T1054">
        <f>VLOOKUP("H"&amp;TEXT(L1054,"0"),Punten!$A$1:$E$37,5,FALSE)</f>
        <v>0</v>
      </c>
      <c r="U1054">
        <f>VLOOKUP("F"&amp;TEXT(M1054,"0"),Punten!$A$2:$E$158,5,FALSE)</f>
        <v>0</v>
      </c>
      <c r="V1054">
        <f>SUM(P1054:U1054)</f>
        <v>0</v>
      </c>
      <c r="W1054" t="str">
        <f>N1054&amp;A1054</f>
        <v/>
      </c>
      <c r="X1054">
        <f>IF(F1053&lt;&gt;F1054,1,X1053+1)</f>
        <v>452</v>
      </c>
      <c r="Y1054" t="e">
        <f>VLOOKUP(A1054,Klasses!$A$2:$B$100,2,FALSE)</f>
        <v>#N/A</v>
      </c>
      <c r="Z1054" t="s">
        <v>198</v>
      </c>
      <c r="AA1054">
        <f>F1054</f>
        <v>0</v>
      </c>
      <c r="AB1054">
        <f>D1054</f>
        <v>0</v>
      </c>
    </row>
    <row r="1055" spans="15:28" x14ac:dyDescent="0.25">
      <c r="O1055">
        <f>COUNTIF($W$2:$W$5,W1055)</f>
        <v>0</v>
      </c>
      <c r="P1055">
        <f>VLOOKUP("M"&amp;TEXT(G1055,"0"),Punten!$A$1:$E$37,5,FALSE)</f>
        <v>0</v>
      </c>
      <c r="Q1055">
        <f>VLOOKUP("M"&amp;TEXT(H1055,"0"),Punten!$A$1:$E$37,5,FALSE)</f>
        <v>0</v>
      </c>
      <c r="R1055">
        <f>VLOOKUP("M"&amp;TEXT(I1055,"0"),Punten!$A$1:$E$37,5,FALSE)</f>
        <v>0</v>
      </c>
      <c r="S1055">
        <f>VLOOKUP("K"&amp;TEXT(M1055,"0"),Punten!$A$1:$E$37,5,FALSE)</f>
        <v>0</v>
      </c>
      <c r="T1055">
        <f>VLOOKUP("H"&amp;TEXT(L1055,"0"),Punten!$A$1:$E$37,5,FALSE)</f>
        <v>0</v>
      </c>
      <c r="U1055">
        <f>VLOOKUP("F"&amp;TEXT(M1055,"0"),Punten!$A$2:$E$158,5,FALSE)</f>
        <v>0</v>
      </c>
      <c r="V1055">
        <f>SUM(P1055:U1055)</f>
        <v>0</v>
      </c>
      <c r="W1055" t="str">
        <f>N1055&amp;A1055</f>
        <v/>
      </c>
      <c r="X1055">
        <f>IF(F1054&lt;&gt;F1055,1,X1054+1)</f>
        <v>453</v>
      </c>
      <c r="Y1055" t="e">
        <f>VLOOKUP(A1055,Klasses!$A$2:$B$100,2,FALSE)</f>
        <v>#N/A</v>
      </c>
      <c r="Z1055" t="s">
        <v>198</v>
      </c>
      <c r="AA1055">
        <f>F1055</f>
        <v>0</v>
      </c>
      <c r="AB1055">
        <f>D1055</f>
        <v>0</v>
      </c>
    </row>
    <row r="1056" spans="15:28" x14ac:dyDescent="0.25">
      <c r="O1056">
        <f>COUNTIF($W$2:$W$5,W1056)</f>
        <v>0</v>
      </c>
      <c r="P1056">
        <f>VLOOKUP("M"&amp;TEXT(G1056,"0"),Punten!$A$1:$E$37,5,FALSE)</f>
        <v>0</v>
      </c>
      <c r="Q1056">
        <f>VLOOKUP("M"&amp;TEXT(H1056,"0"),Punten!$A$1:$E$37,5,FALSE)</f>
        <v>0</v>
      </c>
      <c r="R1056">
        <f>VLOOKUP("M"&amp;TEXT(I1056,"0"),Punten!$A$1:$E$37,5,FALSE)</f>
        <v>0</v>
      </c>
      <c r="S1056">
        <f>VLOOKUP("K"&amp;TEXT(M1056,"0"),Punten!$A$1:$E$37,5,FALSE)</f>
        <v>0</v>
      </c>
      <c r="T1056">
        <f>VLOOKUP("H"&amp;TEXT(L1056,"0"),Punten!$A$1:$E$37,5,FALSE)</f>
        <v>0</v>
      </c>
      <c r="U1056">
        <f>VLOOKUP("F"&amp;TEXT(M1056,"0"),Punten!$A$2:$E$158,5,FALSE)</f>
        <v>0</v>
      </c>
      <c r="V1056">
        <f>SUM(P1056:U1056)</f>
        <v>0</v>
      </c>
      <c r="W1056" t="str">
        <f>N1056&amp;A1056</f>
        <v/>
      </c>
      <c r="X1056">
        <f>IF(F1055&lt;&gt;F1056,1,X1055+1)</f>
        <v>454</v>
      </c>
      <c r="Y1056" t="e">
        <f>VLOOKUP(A1056,Klasses!$A$2:$B$100,2,FALSE)</f>
        <v>#N/A</v>
      </c>
      <c r="Z1056" t="s">
        <v>198</v>
      </c>
      <c r="AA1056">
        <f>F1056</f>
        <v>0</v>
      </c>
      <c r="AB1056">
        <f>D1056</f>
        <v>0</v>
      </c>
    </row>
    <row r="1057" spans="15:28" x14ac:dyDescent="0.25">
      <c r="O1057">
        <f>COUNTIF($W$2:$W$5,W1057)</f>
        <v>0</v>
      </c>
      <c r="P1057">
        <f>VLOOKUP("M"&amp;TEXT(G1057,"0"),Punten!$A$1:$E$37,5,FALSE)</f>
        <v>0</v>
      </c>
      <c r="Q1057">
        <f>VLOOKUP("M"&amp;TEXT(H1057,"0"),Punten!$A$1:$E$37,5,FALSE)</f>
        <v>0</v>
      </c>
      <c r="R1057">
        <f>VLOOKUP("M"&amp;TEXT(I1057,"0"),Punten!$A$1:$E$37,5,FALSE)</f>
        <v>0</v>
      </c>
      <c r="S1057">
        <f>VLOOKUP("K"&amp;TEXT(M1057,"0"),Punten!$A$1:$E$37,5,FALSE)</f>
        <v>0</v>
      </c>
      <c r="T1057">
        <f>VLOOKUP("H"&amp;TEXT(L1057,"0"),Punten!$A$1:$E$37,5,FALSE)</f>
        <v>0</v>
      </c>
      <c r="U1057">
        <f>VLOOKUP("F"&amp;TEXT(M1057,"0"),Punten!$A$2:$E$158,5,FALSE)</f>
        <v>0</v>
      </c>
      <c r="V1057">
        <f>SUM(P1057:U1057)</f>
        <v>0</v>
      </c>
      <c r="W1057" t="str">
        <f>N1057&amp;A1057</f>
        <v/>
      </c>
      <c r="X1057">
        <f>IF(F1056&lt;&gt;F1057,1,X1056+1)</f>
        <v>455</v>
      </c>
      <c r="Y1057" t="e">
        <f>VLOOKUP(A1057,Klasses!$A$2:$B$100,2,FALSE)</f>
        <v>#N/A</v>
      </c>
      <c r="Z1057" t="s">
        <v>198</v>
      </c>
      <c r="AA1057">
        <f>F1057</f>
        <v>0</v>
      </c>
      <c r="AB1057">
        <f>D1057</f>
        <v>0</v>
      </c>
    </row>
    <row r="1058" spans="15:28" x14ac:dyDescent="0.25">
      <c r="O1058">
        <f>COUNTIF($W$2:$W$5,W1058)</f>
        <v>0</v>
      </c>
      <c r="P1058">
        <f>VLOOKUP("M"&amp;TEXT(G1058,"0"),Punten!$A$1:$E$37,5,FALSE)</f>
        <v>0</v>
      </c>
      <c r="Q1058">
        <f>VLOOKUP("M"&amp;TEXT(H1058,"0"),Punten!$A$1:$E$37,5,FALSE)</f>
        <v>0</v>
      </c>
      <c r="R1058">
        <f>VLOOKUP("M"&amp;TEXT(I1058,"0"),Punten!$A$1:$E$37,5,FALSE)</f>
        <v>0</v>
      </c>
      <c r="S1058">
        <f>VLOOKUP("K"&amp;TEXT(M1058,"0"),Punten!$A$1:$E$37,5,FALSE)</f>
        <v>0</v>
      </c>
      <c r="T1058">
        <f>VLOOKUP("H"&amp;TEXT(L1058,"0"),Punten!$A$1:$E$37,5,FALSE)</f>
        <v>0</v>
      </c>
      <c r="U1058">
        <f>VLOOKUP("F"&amp;TEXT(M1058,"0"),Punten!$A$2:$E$158,5,FALSE)</f>
        <v>0</v>
      </c>
      <c r="V1058">
        <f>SUM(P1058:U1058)</f>
        <v>0</v>
      </c>
      <c r="W1058" t="str">
        <f>N1058&amp;A1058</f>
        <v/>
      </c>
      <c r="X1058">
        <f>IF(F1057&lt;&gt;F1058,1,X1057+1)</f>
        <v>456</v>
      </c>
      <c r="Y1058" t="e">
        <f>VLOOKUP(A1058,Klasses!$A$2:$B$100,2,FALSE)</f>
        <v>#N/A</v>
      </c>
      <c r="Z1058" t="s">
        <v>198</v>
      </c>
      <c r="AA1058">
        <f>F1058</f>
        <v>0</v>
      </c>
      <c r="AB1058">
        <f>D1058</f>
        <v>0</v>
      </c>
    </row>
    <row r="1059" spans="15:28" x14ac:dyDescent="0.25">
      <c r="O1059">
        <f>COUNTIF($W$2:$W$5,W1059)</f>
        <v>0</v>
      </c>
      <c r="P1059">
        <f>VLOOKUP("M"&amp;TEXT(G1059,"0"),Punten!$A$1:$E$37,5,FALSE)</f>
        <v>0</v>
      </c>
      <c r="Q1059">
        <f>VLOOKUP("M"&amp;TEXT(H1059,"0"),Punten!$A$1:$E$37,5,FALSE)</f>
        <v>0</v>
      </c>
      <c r="R1059">
        <f>VLOOKUP("M"&amp;TEXT(I1059,"0"),Punten!$A$1:$E$37,5,FALSE)</f>
        <v>0</v>
      </c>
      <c r="S1059">
        <f>VLOOKUP("K"&amp;TEXT(M1059,"0"),Punten!$A$1:$E$37,5,FALSE)</f>
        <v>0</v>
      </c>
      <c r="T1059">
        <f>VLOOKUP("H"&amp;TEXT(L1059,"0"),Punten!$A$1:$E$37,5,FALSE)</f>
        <v>0</v>
      </c>
      <c r="U1059">
        <f>VLOOKUP("F"&amp;TEXT(M1059,"0"),Punten!$A$2:$E$158,5,FALSE)</f>
        <v>0</v>
      </c>
      <c r="V1059">
        <f>SUM(P1059:U1059)</f>
        <v>0</v>
      </c>
      <c r="W1059" t="str">
        <f>N1059&amp;A1059</f>
        <v/>
      </c>
      <c r="X1059">
        <f>IF(F1058&lt;&gt;F1059,1,X1058+1)</f>
        <v>457</v>
      </c>
      <c r="Y1059" t="e">
        <f>VLOOKUP(A1059,Klasses!$A$2:$B$100,2,FALSE)</f>
        <v>#N/A</v>
      </c>
      <c r="Z1059" t="s">
        <v>198</v>
      </c>
      <c r="AA1059">
        <f>F1059</f>
        <v>0</v>
      </c>
      <c r="AB1059">
        <f>D1059</f>
        <v>0</v>
      </c>
    </row>
    <row r="1060" spans="15:28" x14ac:dyDescent="0.25">
      <c r="O1060">
        <f>COUNTIF($W$2:$W$5,W1060)</f>
        <v>0</v>
      </c>
      <c r="P1060">
        <f>VLOOKUP("M"&amp;TEXT(G1060,"0"),Punten!$A$1:$E$37,5,FALSE)</f>
        <v>0</v>
      </c>
      <c r="Q1060">
        <f>VLOOKUP("M"&amp;TEXT(H1060,"0"),Punten!$A$1:$E$37,5,FALSE)</f>
        <v>0</v>
      </c>
      <c r="R1060">
        <f>VLOOKUP("M"&amp;TEXT(I1060,"0"),Punten!$A$1:$E$37,5,FALSE)</f>
        <v>0</v>
      </c>
      <c r="S1060">
        <f>VLOOKUP("K"&amp;TEXT(M1060,"0"),Punten!$A$1:$E$37,5,FALSE)</f>
        <v>0</v>
      </c>
      <c r="T1060">
        <f>VLOOKUP("H"&amp;TEXT(L1060,"0"),Punten!$A$1:$E$37,5,FALSE)</f>
        <v>0</v>
      </c>
      <c r="U1060">
        <f>VLOOKUP("F"&amp;TEXT(M1060,"0"),Punten!$A$2:$E$158,5,FALSE)</f>
        <v>0</v>
      </c>
      <c r="V1060">
        <f>SUM(P1060:U1060)</f>
        <v>0</v>
      </c>
      <c r="W1060" t="str">
        <f>N1060&amp;A1060</f>
        <v/>
      </c>
      <c r="X1060">
        <f>IF(F1059&lt;&gt;F1060,1,X1059+1)</f>
        <v>458</v>
      </c>
      <c r="Y1060" t="e">
        <f>VLOOKUP(A1060,Klasses!$A$2:$B$100,2,FALSE)</f>
        <v>#N/A</v>
      </c>
      <c r="Z1060" t="s">
        <v>198</v>
      </c>
      <c r="AA1060">
        <f>F1060</f>
        <v>0</v>
      </c>
      <c r="AB1060">
        <f>D1060</f>
        <v>0</v>
      </c>
    </row>
    <row r="1061" spans="15:28" x14ac:dyDescent="0.25">
      <c r="O1061">
        <f>COUNTIF($W$2:$W$5,W1061)</f>
        <v>0</v>
      </c>
      <c r="P1061">
        <f>VLOOKUP("M"&amp;TEXT(G1061,"0"),Punten!$A$1:$E$37,5,FALSE)</f>
        <v>0</v>
      </c>
      <c r="Q1061">
        <f>VLOOKUP("M"&amp;TEXT(H1061,"0"),Punten!$A$1:$E$37,5,FALSE)</f>
        <v>0</v>
      </c>
      <c r="R1061">
        <f>VLOOKUP("M"&amp;TEXT(I1061,"0"),Punten!$A$1:$E$37,5,FALSE)</f>
        <v>0</v>
      </c>
      <c r="S1061">
        <f>VLOOKUP("K"&amp;TEXT(M1061,"0"),Punten!$A$1:$E$37,5,FALSE)</f>
        <v>0</v>
      </c>
      <c r="T1061">
        <f>VLOOKUP("H"&amp;TEXT(L1061,"0"),Punten!$A$1:$E$37,5,FALSE)</f>
        <v>0</v>
      </c>
      <c r="U1061">
        <f>VLOOKUP("F"&amp;TEXT(M1061,"0"),Punten!$A$2:$E$158,5,FALSE)</f>
        <v>0</v>
      </c>
      <c r="V1061">
        <f>SUM(P1061:U1061)</f>
        <v>0</v>
      </c>
      <c r="W1061" t="str">
        <f>N1061&amp;A1061</f>
        <v/>
      </c>
      <c r="X1061">
        <f>IF(F1060&lt;&gt;F1061,1,X1060+1)</f>
        <v>459</v>
      </c>
      <c r="Y1061" t="e">
        <f>VLOOKUP(A1061,Klasses!$A$2:$B$100,2,FALSE)</f>
        <v>#N/A</v>
      </c>
      <c r="Z1061" t="s">
        <v>198</v>
      </c>
      <c r="AA1061">
        <f>F1061</f>
        <v>0</v>
      </c>
      <c r="AB1061">
        <f>D1061</f>
        <v>0</v>
      </c>
    </row>
    <row r="1062" spans="15:28" x14ac:dyDescent="0.25">
      <c r="O1062">
        <f>COUNTIF($W$2:$W$5,W1062)</f>
        <v>0</v>
      </c>
      <c r="P1062">
        <f>VLOOKUP("M"&amp;TEXT(G1062,"0"),Punten!$A$1:$E$37,5,FALSE)</f>
        <v>0</v>
      </c>
      <c r="Q1062">
        <f>VLOOKUP("M"&amp;TEXT(H1062,"0"),Punten!$A$1:$E$37,5,FALSE)</f>
        <v>0</v>
      </c>
      <c r="R1062">
        <f>VLOOKUP("M"&amp;TEXT(I1062,"0"),Punten!$A$1:$E$37,5,FALSE)</f>
        <v>0</v>
      </c>
      <c r="S1062">
        <f>VLOOKUP("K"&amp;TEXT(M1062,"0"),Punten!$A$1:$E$37,5,FALSE)</f>
        <v>0</v>
      </c>
      <c r="T1062">
        <f>VLOOKUP("H"&amp;TEXT(L1062,"0"),Punten!$A$1:$E$37,5,FALSE)</f>
        <v>0</v>
      </c>
      <c r="U1062">
        <f>VLOOKUP("F"&amp;TEXT(M1062,"0"),Punten!$A$2:$E$158,5,FALSE)</f>
        <v>0</v>
      </c>
      <c r="V1062">
        <f>SUM(P1062:U1062)</f>
        <v>0</v>
      </c>
      <c r="W1062" t="str">
        <f>N1062&amp;A1062</f>
        <v/>
      </c>
      <c r="X1062">
        <f>IF(F1061&lt;&gt;F1062,1,X1061+1)</f>
        <v>460</v>
      </c>
      <c r="Y1062" t="e">
        <f>VLOOKUP(A1062,Klasses!$A$2:$B$100,2,FALSE)</f>
        <v>#N/A</v>
      </c>
      <c r="Z1062" t="s">
        <v>198</v>
      </c>
      <c r="AA1062">
        <f>F1062</f>
        <v>0</v>
      </c>
      <c r="AB1062">
        <f>D1062</f>
        <v>0</v>
      </c>
    </row>
    <row r="1063" spans="15:28" x14ac:dyDescent="0.25">
      <c r="O1063">
        <f>COUNTIF($W$2:$W$5,W1063)</f>
        <v>0</v>
      </c>
      <c r="P1063">
        <f>VLOOKUP("M"&amp;TEXT(G1063,"0"),Punten!$A$1:$E$37,5,FALSE)</f>
        <v>0</v>
      </c>
      <c r="Q1063">
        <f>VLOOKUP("M"&amp;TEXT(H1063,"0"),Punten!$A$1:$E$37,5,FALSE)</f>
        <v>0</v>
      </c>
      <c r="R1063">
        <f>VLOOKUP("M"&amp;TEXT(I1063,"0"),Punten!$A$1:$E$37,5,FALSE)</f>
        <v>0</v>
      </c>
      <c r="S1063">
        <f>VLOOKUP("K"&amp;TEXT(M1063,"0"),Punten!$A$1:$E$37,5,FALSE)</f>
        <v>0</v>
      </c>
      <c r="T1063">
        <f>VLOOKUP("H"&amp;TEXT(L1063,"0"),Punten!$A$1:$E$37,5,FALSE)</f>
        <v>0</v>
      </c>
      <c r="U1063">
        <f>VLOOKUP("F"&amp;TEXT(M1063,"0"),Punten!$A$2:$E$158,5,FALSE)</f>
        <v>0</v>
      </c>
      <c r="V1063">
        <f>SUM(P1063:U1063)</f>
        <v>0</v>
      </c>
      <c r="W1063" t="str">
        <f>N1063&amp;A1063</f>
        <v/>
      </c>
      <c r="X1063">
        <f>IF(F1062&lt;&gt;F1063,1,X1062+1)</f>
        <v>461</v>
      </c>
      <c r="Y1063" t="e">
        <f>VLOOKUP(A1063,Klasses!$A$2:$B$100,2,FALSE)</f>
        <v>#N/A</v>
      </c>
      <c r="Z1063" t="s">
        <v>198</v>
      </c>
      <c r="AA1063">
        <f>F1063</f>
        <v>0</v>
      </c>
      <c r="AB1063">
        <f>D1063</f>
        <v>0</v>
      </c>
    </row>
    <row r="1064" spans="15:28" x14ac:dyDescent="0.25">
      <c r="O1064">
        <f>COUNTIF($W$2:$W$5,W1064)</f>
        <v>0</v>
      </c>
      <c r="P1064">
        <f>VLOOKUP("M"&amp;TEXT(G1064,"0"),Punten!$A$1:$E$37,5,FALSE)</f>
        <v>0</v>
      </c>
      <c r="Q1064">
        <f>VLOOKUP("M"&amp;TEXT(H1064,"0"),Punten!$A$1:$E$37,5,FALSE)</f>
        <v>0</v>
      </c>
      <c r="R1064">
        <f>VLOOKUP("M"&amp;TEXT(I1064,"0"),Punten!$A$1:$E$37,5,FALSE)</f>
        <v>0</v>
      </c>
      <c r="S1064">
        <f>VLOOKUP("K"&amp;TEXT(M1064,"0"),Punten!$A$1:$E$37,5,FALSE)</f>
        <v>0</v>
      </c>
      <c r="T1064">
        <f>VLOOKUP("H"&amp;TEXT(L1064,"0"),Punten!$A$1:$E$37,5,FALSE)</f>
        <v>0</v>
      </c>
      <c r="U1064">
        <f>VLOOKUP("F"&amp;TEXT(M1064,"0"),Punten!$A$2:$E$158,5,FALSE)</f>
        <v>0</v>
      </c>
      <c r="V1064">
        <f>SUM(P1064:U1064)</f>
        <v>0</v>
      </c>
      <c r="W1064" t="str">
        <f>N1064&amp;A1064</f>
        <v/>
      </c>
      <c r="X1064">
        <f>IF(F1063&lt;&gt;F1064,1,X1063+1)</f>
        <v>462</v>
      </c>
      <c r="Y1064" t="e">
        <f>VLOOKUP(A1064,Klasses!$A$2:$B$100,2,FALSE)</f>
        <v>#N/A</v>
      </c>
      <c r="Z1064" t="s">
        <v>198</v>
      </c>
      <c r="AA1064">
        <f>F1064</f>
        <v>0</v>
      </c>
      <c r="AB1064">
        <f>D1064</f>
        <v>0</v>
      </c>
    </row>
    <row r="1065" spans="15:28" x14ac:dyDescent="0.25">
      <c r="O1065">
        <f>COUNTIF($W$2:$W$5,W1065)</f>
        <v>0</v>
      </c>
      <c r="P1065">
        <f>VLOOKUP("M"&amp;TEXT(G1065,"0"),Punten!$A$1:$E$37,5,FALSE)</f>
        <v>0</v>
      </c>
      <c r="Q1065">
        <f>VLOOKUP("M"&amp;TEXT(H1065,"0"),Punten!$A$1:$E$37,5,FALSE)</f>
        <v>0</v>
      </c>
      <c r="R1065">
        <f>VLOOKUP("M"&amp;TEXT(I1065,"0"),Punten!$A$1:$E$37,5,FALSE)</f>
        <v>0</v>
      </c>
      <c r="S1065">
        <f>VLOOKUP("K"&amp;TEXT(M1065,"0"),Punten!$A$1:$E$37,5,FALSE)</f>
        <v>0</v>
      </c>
      <c r="T1065">
        <f>VLOOKUP("H"&amp;TEXT(L1065,"0"),Punten!$A$1:$E$37,5,FALSE)</f>
        <v>0</v>
      </c>
      <c r="U1065">
        <f>VLOOKUP("F"&amp;TEXT(M1065,"0"),Punten!$A$2:$E$158,5,FALSE)</f>
        <v>0</v>
      </c>
      <c r="V1065">
        <f>SUM(P1065:U1065)</f>
        <v>0</v>
      </c>
      <c r="W1065" t="str">
        <f>N1065&amp;A1065</f>
        <v/>
      </c>
      <c r="X1065">
        <f>IF(F1064&lt;&gt;F1065,1,X1064+1)</f>
        <v>463</v>
      </c>
      <c r="Y1065" t="e">
        <f>VLOOKUP(A1065,Klasses!$A$2:$B$100,2,FALSE)</f>
        <v>#N/A</v>
      </c>
      <c r="Z1065" t="s">
        <v>198</v>
      </c>
      <c r="AA1065">
        <f>F1065</f>
        <v>0</v>
      </c>
      <c r="AB1065">
        <f>D1065</f>
        <v>0</v>
      </c>
    </row>
    <row r="1066" spans="15:28" x14ac:dyDescent="0.25">
      <c r="O1066">
        <f>COUNTIF($W$2:$W$5,W1066)</f>
        <v>0</v>
      </c>
      <c r="P1066">
        <f>VLOOKUP("M"&amp;TEXT(G1066,"0"),Punten!$A$1:$E$37,5,FALSE)</f>
        <v>0</v>
      </c>
      <c r="Q1066">
        <f>VLOOKUP("M"&amp;TEXT(H1066,"0"),Punten!$A$1:$E$37,5,FALSE)</f>
        <v>0</v>
      </c>
      <c r="R1066">
        <f>VLOOKUP("M"&amp;TEXT(I1066,"0"),Punten!$A$1:$E$37,5,FALSE)</f>
        <v>0</v>
      </c>
      <c r="S1066">
        <f>VLOOKUP("K"&amp;TEXT(M1066,"0"),Punten!$A$1:$E$37,5,FALSE)</f>
        <v>0</v>
      </c>
      <c r="T1066">
        <f>VLOOKUP("H"&amp;TEXT(L1066,"0"),Punten!$A$1:$E$37,5,FALSE)</f>
        <v>0</v>
      </c>
      <c r="U1066">
        <f>VLOOKUP("F"&amp;TEXT(M1066,"0"),Punten!$A$2:$E$158,5,FALSE)</f>
        <v>0</v>
      </c>
      <c r="V1066">
        <f>SUM(P1066:U1066)</f>
        <v>0</v>
      </c>
      <c r="W1066" t="str">
        <f>N1066&amp;A1066</f>
        <v/>
      </c>
      <c r="X1066">
        <f>IF(F1065&lt;&gt;F1066,1,X1065+1)</f>
        <v>464</v>
      </c>
      <c r="Y1066" t="e">
        <f>VLOOKUP(A1066,Klasses!$A$2:$B$100,2,FALSE)</f>
        <v>#N/A</v>
      </c>
      <c r="Z1066" t="s">
        <v>198</v>
      </c>
      <c r="AA1066">
        <f>F1066</f>
        <v>0</v>
      </c>
      <c r="AB1066">
        <f>D1066</f>
        <v>0</v>
      </c>
    </row>
    <row r="1067" spans="15:28" x14ac:dyDescent="0.25">
      <c r="O1067">
        <f>COUNTIF($W$2:$W$5,W1067)</f>
        <v>0</v>
      </c>
      <c r="P1067">
        <f>VLOOKUP("M"&amp;TEXT(G1067,"0"),Punten!$A$1:$E$37,5,FALSE)</f>
        <v>0</v>
      </c>
      <c r="Q1067">
        <f>VLOOKUP("M"&amp;TEXT(H1067,"0"),Punten!$A$1:$E$37,5,FALSE)</f>
        <v>0</v>
      </c>
      <c r="R1067">
        <f>VLOOKUP("M"&amp;TEXT(I1067,"0"),Punten!$A$1:$E$37,5,FALSE)</f>
        <v>0</v>
      </c>
      <c r="S1067">
        <f>VLOOKUP("K"&amp;TEXT(M1067,"0"),Punten!$A$1:$E$37,5,FALSE)</f>
        <v>0</v>
      </c>
      <c r="T1067">
        <f>VLOOKUP("H"&amp;TEXT(L1067,"0"),Punten!$A$1:$E$37,5,FALSE)</f>
        <v>0</v>
      </c>
      <c r="U1067">
        <f>VLOOKUP("F"&amp;TEXT(M1067,"0"),Punten!$A$2:$E$158,5,FALSE)</f>
        <v>0</v>
      </c>
      <c r="V1067">
        <f>SUM(P1067:U1067)</f>
        <v>0</v>
      </c>
      <c r="W1067" t="str">
        <f>N1067&amp;A1067</f>
        <v/>
      </c>
      <c r="X1067">
        <f>IF(F1066&lt;&gt;F1067,1,X1066+1)</f>
        <v>465</v>
      </c>
      <c r="Y1067" t="e">
        <f>VLOOKUP(A1067,Klasses!$A$2:$B$100,2,FALSE)</f>
        <v>#N/A</v>
      </c>
      <c r="Z1067" t="s">
        <v>198</v>
      </c>
      <c r="AA1067">
        <f>F1067</f>
        <v>0</v>
      </c>
      <c r="AB1067">
        <f>D1067</f>
        <v>0</v>
      </c>
    </row>
    <row r="1068" spans="15:28" x14ac:dyDescent="0.25">
      <c r="O1068">
        <f>COUNTIF($W$2:$W$5,W1068)</f>
        <v>0</v>
      </c>
      <c r="P1068">
        <f>VLOOKUP("M"&amp;TEXT(G1068,"0"),Punten!$A$1:$E$37,5,FALSE)</f>
        <v>0</v>
      </c>
      <c r="Q1068">
        <f>VLOOKUP("M"&amp;TEXT(H1068,"0"),Punten!$A$1:$E$37,5,FALSE)</f>
        <v>0</v>
      </c>
      <c r="R1068">
        <f>VLOOKUP("M"&amp;TEXT(I1068,"0"),Punten!$A$1:$E$37,5,FALSE)</f>
        <v>0</v>
      </c>
      <c r="S1068">
        <f>VLOOKUP("K"&amp;TEXT(M1068,"0"),Punten!$A$1:$E$37,5,FALSE)</f>
        <v>0</v>
      </c>
      <c r="T1068">
        <f>VLOOKUP("H"&amp;TEXT(L1068,"0"),Punten!$A$1:$E$37,5,FALSE)</f>
        <v>0</v>
      </c>
      <c r="U1068">
        <f>VLOOKUP("F"&amp;TEXT(M1068,"0"),Punten!$A$2:$E$158,5,FALSE)</f>
        <v>0</v>
      </c>
      <c r="V1068">
        <f>SUM(P1068:U1068)</f>
        <v>0</v>
      </c>
      <c r="W1068" t="str">
        <f>N1068&amp;A1068</f>
        <v/>
      </c>
      <c r="X1068">
        <f>IF(F1067&lt;&gt;F1068,1,X1067+1)</f>
        <v>466</v>
      </c>
      <c r="Y1068" t="e">
        <f>VLOOKUP(A1068,Klasses!$A$2:$B$100,2,FALSE)</f>
        <v>#N/A</v>
      </c>
      <c r="Z1068" t="s">
        <v>198</v>
      </c>
      <c r="AA1068">
        <f>F1068</f>
        <v>0</v>
      </c>
      <c r="AB1068">
        <f>D1068</f>
        <v>0</v>
      </c>
    </row>
    <row r="1069" spans="15:28" x14ac:dyDescent="0.25">
      <c r="O1069">
        <f>COUNTIF($W$2:$W$5,W1069)</f>
        <v>0</v>
      </c>
      <c r="P1069">
        <f>VLOOKUP("M"&amp;TEXT(G1069,"0"),Punten!$A$1:$E$37,5,FALSE)</f>
        <v>0</v>
      </c>
      <c r="Q1069">
        <f>VLOOKUP("M"&amp;TEXT(H1069,"0"),Punten!$A$1:$E$37,5,FALSE)</f>
        <v>0</v>
      </c>
      <c r="R1069">
        <f>VLOOKUP("M"&amp;TEXT(I1069,"0"),Punten!$A$1:$E$37,5,FALSE)</f>
        <v>0</v>
      </c>
      <c r="S1069">
        <f>VLOOKUP("K"&amp;TEXT(M1069,"0"),Punten!$A$1:$E$37,5,FALSE)</f>
        <v>0</v>
      </c>
      <c r="T1069">
        <f>VLOOKUP("H"&amp;TEXT(L1069,"0"),Punten!$A$1:$E$37,5,FALSE)</f>
        <v>0</v>
      </c>
      <c r="U1069">
        <f>VLOOKUP("F"&amp;TEXT(M1069,"0"),Punten!$A$2:$E$158,5,FALSE)</f>
        <v>0</v>
      </c>
      <c r="V1069">
        <f>SUM(P1069:U1069)</f>
        <v>0</v>
      </c>
      <c r="W1069" t="str">
        <f>N1069&amp;A1069</f>
        <v/>
      </c>
      <c r="X1069">
        <f>IF(F1068&lt;&gt;F1069,1,X1068+1)</f>
        <v>467</v>
      </c>
      <c r="Y1069" t="e">
        <f>VLOOKUP(A1069,Klasses!$A$2:$B$100,2,FALSE)</f>
        <v>#N/A</v>
      </c>
      <c r="Z1069" t="s">
        <v>198</v>
      </c>
      <c r="AA1069">
        <f>F1069</f>
        <v>0</v>
      </c>
      <c r="AB1069">
        <f>D1069</f>
        <v>0</v>
      </c>
    </row>
    <row r="1070" spans="15:28" x14ac:dyDescent="0.25">
      <c r="O1070">
        <f>COUNTIF($W$2:$W$5,W1070)</f>
        <v>0</v>
      </c>
      <c r="P1070">
        <f>VLOOKUP("M"&amp;TEXT(G1070,"0"),Punten!$A$1:$E$37,5,FALSE)</f>
        <v>0</v>
      </c>
      <c r="Q1070">
        <f>VLOOKUP("M"&amp;TEXT(H1070,"0"),Punten!$A$1:$E$37,5,FALSE)</f>
        <v>0</v>
      </c>
      <c r="R1070">
        <f>VLOOKUP("M"&amp;TEXT(I1070,"0"),Punten!$A$1:$E$37,5,FALSE)</f>
        <v>0</v>
      </c>
      <c r="S1070">
        <f>VLOOKUP("K"&amp;TEXT(M1070,"0"),Punten!$A$1:$E$37,5,FALSE)</f>
        <v>0</v>
      </c>
      <c r="T1070">
        <f>VLOOKUP("H"&amp;TEXT(L1070,"0"),Punten!$A$1:$E$37,5,FALSE)</f>
        <v>0</v>
      </c>
      <c r="U1070">
        <f>VLOOKUP("F"&amp;TEXT(M1070,"0"),Punten!$A$2:$E$158,5,FALSE)</f>
        <v>0</v>
      </c>
      <c r="V1070">
        <f>SUM(P1070:U1070)</f>
        <v>0</v>
      </c>
      <c r="W1070" t="str">
        <f>N1070&amp;A1070</f>
        <v/>
      </c>
      <c r="X1070">
        <f>IF(F1069&lt;&gt;F1070,1,X1069+1)</f>
        <v>468</v>
      </c>
      <c r="Y1070" t="e">
        <f>VLOOKUP(A1070,Klasses!$A$2:$B$100,2,FALSE)</f>
        <v>#N/A</v>
      </c>
      <c r="Z1070" t="s">
        <v>198</v>
      </c>
      <c r="AA1070">
        <f>F1070</f>
        <v>0</v>
      </c>
      <c r="AB1070">
        <f>D1070</f>
        <v>0</v>
      </c>
    </row>
    <row r="1071" spans="15:28" x14ac:dyDescent="0.25">
      <c r="O1071">
        <f>COUNTIF($W$2:$W$5,W1071)</f>
        <v>0</v>
      </c>
      <c r="P1071">
        <f>VLOOKUP("M"&amp;TEXT(G1071,"0"),Punten!$A$1:$E$37,5,FALSE)</f>
        <v>0</v>
      </c>
      <c r="Q1071">
        <f>VLOOKUP("M"&amp;TEXT(H1071,"0"),Punten!$A$1:$E$37,5,FALSE)</f>
        <v>0</v>
      </c>
      <c r="R1071">
        <f>VLOOKUP("M"&amp;TEXT(I1071,"0"),Punten!$A$1:$E$37,5,FALSE)</f>
        <v>0</v>
      </c>
      <c r="S1071">
        <f>VLOOKUP("K"&amp;TEXT(M1071,"0"),Punten!$A$1:$E$37,5,FALSE)</f>
        <v>0</v>
      </c>
      <c r="T1071">
        <f>VLOOKUP("H"&amp;TEXT(L1071,"0"),Punten!$A$1:$E$37,5,FALSE)</f>
        <v>0</v>
      </c>
      <c r="U1071">
        <f>VLOOKUP("F"&amp;TEXT(M1071,"0"),Punten!$A$2:$E$158,5,FALSE)</f>
        <v>0</v>
      </c>
      <c r="V1071">
        <f>SUM(P1071:U1071)</f>
        <v>0</v>
      </c>
      <c r="W1071" t="str">
        <f>N1071&amp;A1071</f>
        <v/>
      </c>
      <c r="X1071">
        <f>IF(F1070&lt;&gt;F1071,1,X1070+1)</f>
        <v>469</v>
      </c>
      <c r="Y1071" t="e">
        <f>VLOOKUP(A1071,Klasses!$A$2:$B$100,2,FALSE)</f>
        <v>#N/A</v>
      </c>
      <c r="Z1071" t="s">
        <v>198</v>
      </c>
      <c r="AA1071">
        <f>F1071</f>
        <v>0</v>
      </c>
      <c r="AB1071">
        <f>D1071</f>
        <v>0</v>
      </c>
    </row>
    <row r="1072" spans="15:28" x14ac:dyDescent="0.25">
      <c r="O1072">
        <f>COUNTIF($W$2:$W$5,W1072)</f>
        <v>0</v>
      </c>
      <c r="P1072">
        <f>VLOOKUP("M"&amp;TEXT(G1072,"0"),Punten!$A$1:$E$37,5,FALSE)</f>
        <v>0</v>
      </c>
      <c r="Q1072">
        <f>VLOOKUP("M"&amp;TEXT(H1072,"0"),Punten!$A$1:$E$37,5,FALSE)</f>
        <v>0</v>
      </c>
      <c r="R1072">
        <f>VLOOKUP("M"&amp;TEXT(I1072,"0"),Punten!$A$1:$E$37,5,FALSE)</f>
        <v>0</v>
      </c>
      <c r="S1072">
        <f>VLOOKUP("K"&amp;TEXT(M1072,"0"),Punten!$A$1:$E$37,5,FALSE)</f>
        <v>0</v>
      </c>
      <c r="T1072">
        <f>VLOOKUP("H"&amp;TEXT(L1072,"0"),Punten!$A$1:$E$37,5,FALSE)</f>
        <v>0</v>
      </c>
      <c r="U1072">
        <f>VLOOKUP("F"&amp;TEXT(M1072,"0"),Punten!$A$2:$E$158,5,FALSE)</f>
        <v>0</v>
      </c>
      <c r="V1072">
        <f>SUM(P1072:U1072)</f>
        <v>0</v>
      </c>
      <c r="W1072" t="str">
        <f>N1072&amp;A1072</f>
        <v/>
      </c>
      <c r="X1072">
        <f>IF(F1071&lt;&gt;F1072,1,X1071+1)</f>
        <v>470</v>
      </c>
      <c r="Y1072" t="e">
        <f>VLOOKUP(A1072,Klasses!$A$2:$B$100,2,FALSE)</f>
        <v>#N/A</v>
      </c>
      <c r="Z1072" t="s">
        <v>198</v>
      </c>
      <c r="AA1072">
        <f>F1072</f>
        <v>0</v>
      </c>
      <c r="AB1072">
        <f>D1072</f>
        <v>0</v>
      </c>
    </row>
    <row r="1073" spans="15:28" x14ac:dyDescent="0.25">
      <c r="O1073">
        <f>COUNTIF($W$2:$W$5,W1073)</f>
        <v>0</v>
      </c>
      <c r="P1073">
        <f>VLOOKUP("M"&amp;TEXT(G1073,"0"),Punten!$A$1:$E$37,5,FALSE)</f>
        <v>0</v>
      </c>
      <c r="Q1073">
        <f>VLOOKUP("M"&amp;TEXT(H1073,"0"),Punten!$A$1:$E$37,5,FALSE)</f>
        <v>0</v>
      </c>
      <c r="R1073">
        <f>VLOOKUP("M"&amp;TEXT(I1073,"0"),Punten!$A$1:$E$37,5,FALSE)</f>
        <v>0</v>
      </c>
      <c r="S1073">
        <f>VLOOKUP("K"&amp;TEXT(M1073,"0"),Punten!$A$1:$E$37,5,FALSE)</f>
        <v>0</v>
      </c>
      <c r="T1073">
        <f>VLOOKUP("H"&amp;TEXT(L1073,"0"),Punten!$A$1:$E$37,5,FALSE)</f>
        <v>0</v>
      </c>
      <c r="U1073">
        <f>VLOOKUP("F"&amp;TEXT(M1073,"0"),Punten!$A$2:$E$158,5,FALSE)</f>
        <v>0</v>
      </c>
      <c r="V1073">
        <f>SUM(P1073:U1073)</f>
        <v>0</v>
      </c>
      <c r="W1073" t="str">
        <f>N1073&amp;A1073</f>
        <v/>
      </c>
      <c r="X1073">
        <f>IF(F1072&lt;&gt;F1073,1,X1072+1)</f>
        <v>471</v>
      </c>
      <c r="Y1073" t="e">
        <f>VLOOKUP(A1073,Klasses!$A$2:$B$100,2,FALSE)</f>
        <v>#N/A</v>
      </c>
      <c r="Z1073" t="s">
        <v>198</v>
      </c>
      <c r="AA1073">
        <f>F1073</f>
        <v>0</v>
      </c>
      <c r="AB1073">
        <f>D1073</f>
        <v>0</v>
      </c>
    </row>
    <row r="1074" spans="15:28" x14ac:dyDescent="0.25">
      <c r="O1074">
        <f>COUNTIF($W$2:$W$5,W1074)</f>
        <v>0</v>
      </c>
      <c r="P1074">
        <f>VLOOKUP("M"&amp;TEXT(G1074,"0"),Punten!$A$1:$E$37,5,FALSE)</f>
        <v>0</v>
      </c>
      <c r="Q1074">
        <f>VLOOKUP("M"&amp;TEXT(H1074,"0"),Punten!$A$1:$E$37,5,FALSE)</f>
        <v>0</v>
      </c>
      <c r="R1074">
        <f>VLOOKUP("M"&amp;TEXT(I1074,"0"),Punten!$A$1:$E$37,5,FALSE)</f>
        <v>0</v>
      </c>
      <c r="S1074">
        <f>VLOOKUP("K"&amp;TEXT(M1074,"0"),Punten!$A$1:$E$37,5,FALSE)</f>
        <v>0</v>
      </c>
      <c r="T1074">
        <f>VLOOKUP("H"&amp;TEXT(L1074,"0"),Punten!$A$1:$E$37,5,FALSE)</f>
        <v>0</v>
      </c>
      <c r="U1074">
        <f>VLOOKUP("F"&amp;TEXT(M1074,"0"),Punten!$A$2:$E$158,5,FALSE)</f>
        <v>0</v>
      </c>
      <c r="V1074">
        <f>SUM(P1074:U1074)</f>
        <v>0</v>
      </c>
      <c r="W1074" t="str">
        <f>N1074&amp;A1074</f>
        <v/>
      </c>
      <c r="X1074">
        <f>IF(F1073&lt;&gt;F1074,1,X1073+1)</f>
        <v>472</v>
      </c>
      <c r="Y1074" t="e">
        <f>VLOOKUP(A1074,Klasses!$A$2:$B$100,2,FALSE)</f>
        <v>#N/A</v>
      </c>
      <c r="Z1074" t="s">
        <v>198</v>
      </c>
      <c r="AA1074">
        <f>F1074</f>
        <v>0</v>
      </c>
      <c r="AB1074">
        <f>D1074</f>
        <v>0</v>
      </c>
    </row>
    <row r="1075" spans="15:28" x14ac:dyDescent="0.25">
      <c r="O1075">
        <f>COUNTIF($W$2:$W$5,W1075)</f>
        <v>0</v>
      </c>
      <c r="P1075">
        <f>VLOOKUP("M"&amp;TEXT(G1075,"0"),Punten!$A$1:$E$37,5,FALSE)</f>
        <v>0</v>
      </c>
      <c r="Q1075">
        <f>VLOOKUP("M"&amp;TEXT(H1075,"0"),Punten!$A$1:$E$37,5,FALSE)</f>
        <v>0</v>
      </c>
      <c r="R1075">
        <f>VLOOKUP("M"&amp;TEXT(I1075,"0"),Punten!$A$1:$E$37,5,FALSE)</f>
        <v>0</v>
      </c>
      <c r="S1075">
        <f>VLOOKUP("K"&amp;TEXT(M1075,"0"),Punten!$A$1:$E$37,5,FALSE)</f>
        <v>0</v>
      </c>
      <c r="T1075">
        <f>VLOOKUP("H"&amp;TEXT(L1075,"0"),Punten!$A$1:$E$37,5,FALSE)</f>
        <v>0</v>
      </c>
      <c r="U1075">
        <f>VLOOKUP("F"&amp;TEXT(M1075,"0"),Punten!$A$2:$E$158,5,FALSE)</f>
        <v>0</v>
      </c>
      <c r="V1075">
        <f>SUM(P1075:U1075)</f>
        <v>0</v>
      </c>
      <c r="W1075" t="str">
        <f>N1075&amp;A1075</f>
        <v/>
      </c>
      <c r="X1075">
        <f>IF(F1074&lt;&gt;F1075,1,X1074+1)</f>
        <v>473</v>
      </c>
      <c r="Y1075" t="e">
        <f>VLOOKUP(A1075,Klasses!$A$2:$B$100,2,FALSE)</f>
        <v>#N/A</v>
      </c>
      <c r="Z1075" t="s">
        <v>198</v>
      </c>
      <c r="AA1075">
        <f>F1075</f>
        <v>0</v>
      </c>
      <c r="AB1075">
        <f>D1075</f>
        <v>0</v>
      </c>
    </row>
    <row r="1076" spans="15:28" x14ac:dyDescent="0.25">
      <c r="O1076">
        <f>COUNTIF($W$2:$W$5,W1076)</f>
        <v>0</v>
      </c>
      <c r="P1076">
        <f>VLOOKUP("M"&amp;TEXT(G1076,"0"),Punten!$A$1:$E$37,5,FALSE)</f>
        <v>0</v>
      </c>
      <c r="Q1076">
        <f>VLOOKUP("M"&amp;TEXT(H1076,"0"),Punten!$A$1:$E$37,5,FALSE)</f>
        <v>0</v>
      </c>
      <c r="R1076">
        <f>VLOOKUP("M"&amp;TEXT(I1076,"0"),Punten!$A$1:$E$37,5,FALSE)</f>
        <v>0</v>
      </c>
      <c r="S1076">
        <f>VLOOKUP("K"&amp;TEXT(M1076,"0"),Punten!$A$1:$E$37,5,FALSE)</f>
        <v>0</v>
      </c>
      <c r="T1076">
        <f>VLOOKUP("H"&amp;TEXT(L1076,"0"),Punten!$A$1:$E$37,5,FALSE)</f>
        <v>0</v>
      </c>
      <c r="U1076">
        <f>VLOOKUP("F"&amp;TEXT(M1076,"0"),Punten!$A$2:$E$158,5,FALSE)</f>
        <v>0</v>
      </c>
      <c r="V1076">
        <f>SUM(P1076:U1076)</f>
        <v>0</v>
      </c>
      <c r="W1076" t="str">
        <f>N1076&amp;A1076</f>
        <v/>
      </c>
      <c r="X1076">
        <f>IF(F1075&lt;&gt;F1076,1,X1075+1)</f>
        <v>474</v>
      </c>
      <c r="Y1076" t="e">
        <f>VLOOKUP(A1076,Klasses!$A$2:$B$100,2,FALSE)</f>
        <v>#N/A</v>
      </c>
      <c r="Z1076" t="s">
        <v>198</v>
      </c>
      <c r="AA1076">
        <f>F1076</f>
        <v>0</v>
      </c>
      <c r="AB1076">
        <f>D1076</f>
        <v>0</v>
      </c>
    </row>
    <row r="1077" spans="15:28" x14ac:dyDescent="0.25">
      <c r="O1077">
        <f>COUNTIF($W$2:$W$5,W1077)</f>
        <v>0</v>
      </c>
      <c r="P1077">
        <f>VLOOKUP("M"&amp;TEXT(G1077,"0"),Punten!$A$1:$E$37,5,FALSE)</f>
        <v>0</v>
      </c>
      <c r="Q1077">
        <f>VLOOKUP("M"&amp;TEXT(H1077,"0"),Punten!$A$1:$E$37,5,FALSE)</f>
        <v>0</v>
      </c>
      <c r="R1077">
        <f>VLOOKUP("M"&amp;TEXT(I1077,"0"),Punten!$A$1:$E$37,5,FALSE)</f>
        <v>0</v>
      </c>
      <c r="S1077">
        <f>VLOOKUP("K"&amp;TEXT(M1077,"0"),Punten!$A$1:$E$37,5,FALSE)</f>
        <v>0</v>
      </c>
      <c r="T1077">
        <f>VLOOKUP("H"&amp;TEXT(L1077,"0"),Punten!$A$1:$E$37,5,FALSE)</f>
        <v>0</v>
      </c>
      <c r="U1077">
        <f>VLOOKUP("F"&amp;TEXT(M1077,"0"),Punten!$A$2:$E$158,5,FALSE)</f>
        <v>0</v>
      </c>
      <c r="V1077">
        <f>SUM(P1077:U1077)</f>
        <v>0</v>
      </c>
      <c r="W1077" t="str">
        <f>N1077&amp;A1077</f>
        <v/>
      </c>
      <c r="X1077">
        <f>IF(F1076&lt;&gt;F1077,1,X1076+1)</f>
        <v>475</v>
      </c>
      <c r="Y1077" t="e">
        <f>VLOOKUP(A1077,Klasses!$A$2:$B$100,2,FALSE)</f>
        <v>#N/A</v>
      </c>
      <c r="Z1077" t="s">
        <v>198</v>
      </c>
      <c r="AA1077">
        <f>F1077</f>
        <v>0</v>
      </c>
      <c r="AB1077">
        <f>D1077</f>
        <v>0</v>
      </c>
    </row>
    <row r="1078" spans="15:28" x14ac:dyDescent="0.25">
      <c r="O1078">
        <f>COUNTIF($W$2:$W$5,W1078)</f>
        <v>0</v>
      </c>
      <c r="P1078">
        <f>VLOOKUP("M"&amp;TEXT(G1078,"0"),Punten!$A$1:$E$37,5,FALSE)</f>
        <v>0</v>
      </c>
      <c r="Q1078">
        <f>VLOOKUP("M"&amp;TEXT(H1078,"0"),Punten!$A$1:$E$37,5,FALSE)</f>
        <v>0</v>
      </c>
      <c r="R1078">
        <f>VLOOKUP("M"&amp;TEXT(I1078,"0"),Punten!$A$1:$E$37,5,FALSE)</f>
        <v>0</v>
      </c>
      <c r="S1078">
        <f>VLOOKUP("K"&amp;TEXT(M1078,"0"),Punten!$A$1:$E$37,5,FALSE)</f>
        <v>0</v>
      </c>
      <c r="T1078">
        <f>VLOOKUP("H"&amp;TEXT(L1078,"0"),Punten!$A$1:$E$37,5,FALSE)</f>
        <v>0</v>
      </c>
      <c r="U1078">
        <f>VLOOKUP("F"&amp;TEXT(M1078,"0"),Punten!$A$2:$E$158,5,FALSE)</f>
        <v>0</v>
      </c>
      <c r="V1078">
        <f>SUM(P1078:U1078)</f>
        <v>0</v>
      </c>
      <c r="W1078" t="str">
        <f>N1078&amp;A1078</f>
        <v/>
      </c>
      <c r="X1078">
        <f>IF(F1077&lt;&gt;F1078,1,X1077+1)</f>
        <v>476</v>
      </c>
      <c r="Y1078" t="e">
        <f>VLOOKUP(A1078,Klasses!$A$2:$B$100,2,FALSE)</f>
        <v>#N/A</v>
      </c>
      <c r="Z1078" t="s">
        <v>198</v>
      </c>
      <c r="AA1078">
        <f>F1078</f>
        <v>0</v>
      </c>
      <c r="AB1078">
        <f>D1078</f>
        <v>0</v>
      </c>
    </row>
    <row r="1079" spans="15:28" x14ac:dyDescent="0.25">
      <c r="O1079">
        <f>COUNTIF($W$2:$W$5,W1079)</f>
        <v>0</v>
      </c>
      <c r="P1079">
        <f>VLOOKUP("M"&amp;TEXT(G1079,"0"),Punten!$A$1:$E$37,5,FALSE)</f>
        <v>0</v>
      </c>
      <c r="Q1079">
        <f>VLOOKUP("M"&amp;TEXT(H1079,"0"),Punten!$A$1:$E$37,5,FALSE)</f>
        <v>0</v>
      </c>
      <c r="R1079">
        <f>VLOOKUP("M"&amp;TEXT(I1079,"0"),Punten!$A$1:$E$37,5,FALSE)</f>
        <v>0</v>
      </c>
      <c r="S1079">
        <f>VLOOKUP("K"&amp;TEXT(M1079,"0"),Punten!$A$1:$E$37,5,FALSE)</f>
        <v>0</v>
      </c>
      <c r="T1079">
        <f>VLOOKUP("H"&amp;TEXT(L1079,"0"),Punten!$A$1:$E$37,5,FALSE)</f>
        <v>0</v>
      </c>
      <c r="U1079">
        <f>VLOOKUP("F"&amp;TEXT(M1079,"0"),Punten!$A$2:$E$158,5,FALSE)</f>
        <v>0</v>
      </c>
      <c r="V1079">
        <f>SUM(P1079:U1079)</f>
        <v>0</v>
      </c>
      <c r="W1079" t="str">
        <f>N1079&amp;A1079</f>
        <v/>
      </c>
      <c r="X1079">
        <f>IF(F1078&lt;&gt;F1079,1,X1078+1)</f>
        <v>477</v>
      </c>
      <c r="Y1079" t="e">
        <f>VLOOKUP(A1079,Klasses!$A$2:$B$100,2,FALSE)</f>
        <v>#N/A</v>
      </c>
      <c r="Z1079" t="s">
        <v>198</v>
      </c>
      <c r="AA1079">
        <f>F1079</f>
        <v>0</v>
      </c>
      <c r="AB1079">
        <f>D1079</f>
        <v>0</v>
      </c>
    </row>
    <row r="1080" spans="15:28" x14ac:dyDescent="0.25">
      <c r="O1080">
        <f>COUNTIF($W$2:$W$5,W1080)</f>
        <v>0</v>
      </c>
      <c r="P1080">
        <f>VLOOKUP("M"&amp;TEXT(G1080,"0"),Punten!$A$1:$E$37,5,FALSE)</f>
        <v>0</v>
      </c>
      <c r="Q1080">
        <f>VLOOKUP("M"&amp;TEXT(H1080,"0"),Punten!$A$1:$E$37,5,FALSE)</f>
        <v>0</v>
      </c>
      <c r="R1080">
        <f>VLOOKUP("M"&amp;TEXT(I1080,"0"),Punten!$A$1:$E$37,5,FALSE)</f>
        <v>0</v>
      </c>
      <c r="S1080">
        <f>VLOOKUP("K"&amp;TEXT(M1080,"0"),Punten!$A$1:$E$37,5,FALSE)</f>
        <v>0</v>
      </c>
      <c r="T1080">
        <f>VLOOKUP("H"&amp;TEXT(L1080,"0"),Punten!$A$1:$E$37,5,FALSE)</f>
        <v>0</v>
      </c>
      <c r="U1080">
        <f>VLOOKUP("F"&amp;TEXT(M1080,"0"),Punten!$A$2:$E$158,5,FALSE)</f>
        <v>0</v>
      </c>
      <c r="V1080">
        <f>SUM(P1080:U1080)</f>
        <v>0</v>
      </c>
      <c r="W1080" t="str">
        <f>N1080&amp;A1080</f>
        <v/>
      </c>
      <c r="X1080">
        <f>IF(F1079&lt;&gt;F1080,1,X1079+1)</f>
        <v>478</v>
      </c>
      <c r="Y1080" t="e">
        <f>VLOOKUP(A1080,Klasses!$A$2:$B$100,2,FALSE)</f>
        <v>#N/A</v>
      </c>
      <c r="Z1080" t="s">
        <v>198</v>
      </c>
      <c r="AA1080">
        <f>F1080</f>
        <v>0</v>
      </c>
      <c r="AB1080">
        <f>D1080</f>
        <v>0</v>
      </c>
    </row>
    <row r="1081" spans="15:28" x14ac:dyDescent="0.25">
      <c r="O1081">
        <f>COUNTIF($W$2:$W$5,W1081)</f>
        <v>0</v>
      </c>
      <c r="P1081">
        <f>VLOOKUP("M"&amp;TEXT(G1081,"0"),Punten!$A$1:$E$37,5,FALSE)</f>
        <v>0</v>
      </c>
      <c r="Q1081">
        <f>VLOOKUP("M"&amp;TEXT(H1081,"0"),Punten!$A$1:$E$37,5,FALSE)</f>
        <v>0</v>
      </c>
      <c r="R1081">
        <f>VLOOKUP("M"&amp;TEXT(I1081,"0"),Punten!$A$1:$E$37,5,FALSE)</f>
        <v>0</v>
      </c>
      <c r="S1081">
        <f>VLOOKUP("K"&amp;TEXT(M1081,"0"),Punten!$A$1:$E$37,5,FALSE)</f>
        <v>0</v>
      </c>
      <c r="T1081">
        <f>VLOOKUP("H"&amp;TEXT(L1081,"0"),Punten!$A$1:$E$37,5,FALSE)</f>
        <v>0</v>
      </c>
      <c r="U1081">
        <f>VLOOKUP("F"&amp;TEXT(M1081,"0"),Punten!$A$2:$E$158,5,FALSE)</f>
        <v>0</v>
      </c>
      <c r="V1081">
        <f>SUM(P1081:U1081)</f>
        <v>0</v>
      </c>
      <c r="W1081" t="str">
        <f>N1081&amp;A1081</f>
        <v/>
      </c>
      <c r="X1081">
        <f>IF(F1080&lt;&gt;F1081,1,X1080+1)</f>
        <v>479</v>
      </c>
      <c r="Y1081" t="e">
        <f>VLOOKUP(A1081,Klasses!$A$2:$B$100,2,FALSE)</f>
        <v>#N/A</v>
      </c>
      <c r="Z1081" t="s">
        <v>198</v>
      </c>
      <c r="AA1081">
        <f>F1081</f>
        <v>0</v>
      </c>
      <c r="AB1081">
        <f>D1081</f>
        <v>0</v>
      </c>
    </row>
    <row r="1082" spans="15:28" x14ac:dyDescent="0.25">
      <c r="O1082">
        <f>COUNTIF($W$2:$W$5,W1082)</f>
        <v>0</v>
      </c>
      <c r="P1082">
        <f>VLOOKUP("M"&amp;TEXT(G1082,"0"),Punten!$A$1:$E$37,5,FALSE)</f>
        <v>0</v>
      </c>
      <c r="Q1082">
        <f>VLOOKUP("M"&amp;TEXT(H1082,"0"),Punten!$A$1:$E$37,5,FALSE)</f>
        <v>0</v>
      </c>
      <c r="R1082">
        <f>VLOOKUP("M"&amp;TEXT(I1082,"0"),Punten!$A$1:$E$37,5,FALSE)</f>
        <v>0</v>
      </c>
      <c r="S1082">
        <f>VLOOKUP("K"&amp;TEXT(M1082,"0"),Punten!$A$1:$E$37,5,FALSE)</f>
        <v>0</v>
      </c>
      <c r="T1082">
        <f>VLOOKUP("H"&amp;TEXT(L1082,"0"),Punten!$A$1:$E$37,5,FALSE)</f>
        <v>0</v>
      </c>
      <c r="U1082">
        <f>VLOOKUP("F"&amp;TEXT(M1082,"0"),Punten!$A$2:$E$158,5,FALSE)</f>
        <v>0</v>
      </c>
      <c r="V1082">
        <f>SUM(P1082:U1082)</f>
        <v>0</v>
      </c>
      <c r="W1082" t="str">
        <f>N1082&amp;A1082</f>
        <v/>
      </c>
      <c r="X1082">
        <f>IF(F1081&lt;&gt;F1082,1,X1081+1)</f>
        <v>480</v>
      </c>
      <c r="Y1082" t="e">
        <f>VLOOKUP(A1082,Klasses!$A$2:$B$100,2,FALSE)</f>
        <v>#N/A</v>
      </c>
      <c r="Z1082" t="s">
        <v>198</v>
      </c>
      <c r="AA1082">
        <f>F1082</f>
        <v>0</v>
      </c>
      <c r="AB1082">
        <f>D1082</f>
        <v>0</v>
      </c>
    </row>
    <row r="1083" spans="15:28" x14ac:dyDescent="0.25">
      <c r="O1083">
        <f>COUNTIF($W$2:$W$5,W1083)</f>
        <v>0</v>
      </c>
      <c r="P1083">
        <f>VLOOKUP("M"&amp;TEXT(G1083,"0"),Punten!$A$1:$E$37,5,FALSE)</f>
        <v>0</v>
      </c>
      <c r="Q1083">
        <f>VLOOKUP("M"&amp;TEXT(H1083,"0"),Punten!$A$1:$E$37,5,FALSE)</f>
        <v>0</v>
      </c>
      <c r="R1083">
        <f>VLOOKUP("M"&amp;TEXT(I1083,"0"),Punten!$A$1:$E$37,5,FALSE)</f>
        <v>0</v>
      </c>
      <c r="S1083">
        <f>VLOOKUP("K"&amp;TEXT(M1083,"0"),Punten!$A$1:$E$37,5,FALSE)</f>
        <v>0</v>
      </c>
      <c r="T1083">
        <f>VLOOKUP("H"&amp;TEXT(L1083,"0"),Punten!$A$1:$E$37,5,FALSE)</f>
        <v>0</v>
      </c>
      <c r="U1083">
        <f>VLOOKUP("F"&amp;TEXT(M1083,"0"),Punten!$A$2:$E$158,5,FALSE)</f>
        <v>0</v>
      </c>
      <c r="V1083">
        <f>SUM(P1083:U1083)</f>
        <v>0</v>
      </c>
      <c r="W1083" t="str">
        <f>N1083&amp;A1083</f>
        <v/>
      </c>
      <c r="X1083">
        <f>IF(F1082&lt;&gt;F1083,1,X1082+1)</f>
        <v>481</v>
      </c>
      <c r="Y1083" t="e">
        <f>VLOOKUP(A1083,Klasses!$A$2:$B$100,2,FALSE)</f>
        <v>#N/A</v>
      </c>
      <c r="Z1083" t="s">
        <v>198</v>
      </c>
      <c r="AA1083">
        <f>F1083</f>
        <v>0</v>
      </c>
      <c r="AB1083">
        <f>D1083</f>
        <v>0</v>
      </c>
    </row>
    <row r="1084" spans="15:28" x14ac:dyDescent="0.25">
      <c r="O1084">
        <f>COUNTIF($W$2:$W$5,W1084)</f>
        <v>0</v>
      </c>
      <c r="P1084">
        <f>VLOOKUP("M"&amp;TEXT(G1084,"0"),Punten!$A$1:$E$37,5,FALSE)</f>
        <v>0</v>
      </c>
      <c r="Q1084">
        <f>VLOOKUP("M"&amp;TEXT(H1084,"0"),Punten!$A$1:$E$37,5,FALSE)</f>
        <v>0</v>
      </c>
      <c r="R1084">
        <f>VLOOKUP("M"&amp;TEXT(I1084,"0"),Punten!$A$1:$E$37,5,FALSE)</f>
        <v>0</v>
      </c>
      <c r="S1084">
        <f>VLOOKUP("K"&amp;TEXT(M1084,"0"),Punten!$A$1:$E$37,5,FALSE)</f>
        <v>0</v>
      </c>
      <c r="T1084">
        <f>VLOOKUP("H"&amp;TEXT(L1084,"0"),Punten!$A$1:$E$37,5,FALSE)</f>
        <v>0</v>
      </c>
      <c r="U1084">
        <f>VLOOKUP("F"&amp;TEXT(M1084,"0"),Punten!$A$2:$E$158,5,FALSE)</f>
        <v>0</v>
      </c>
      <c r="V1084">
        <f>SUM(P1084:U1084)</f>
        <v>0</v>
      </c>
      <c r="W1084" t="str">
        <f>N1084&amp;A1084</f>
        <v/>
      </c>
      <c r="X1084">
        <f>IF(F1083&lt;&gt;F1084,1,X1083+1)</f>
        <v>482</v>
      </c>
      <c r="Y1084" t="e">
        <f>VLOOKUP(A1084,Klasses!$A$2:$B$100,2,FALSE)</f>
        <v>#N/A</v>
      </c>
      <c r="Z1084" t="s">
        <v>198</v>
      </c>
      <c r="AA1084">
        <f>F1084</f>
        <v>0</v>
      </c>
      <c r="AB1084">
        <f>D1084</f>
        <v>0</v>
      </c>
    </row>
    <row r="1085" spans="15:28" x14ac:dyDescent="0.25">
      <c r="O1085">
        <f>COUNTIF($W$2:$W$5,W1085)</f>
        <v>0</v>
      </c>
      <c r="P1085">
        <f>VLOOKUP("M"&amp;TEXT(G1085,"0"),Punten!$A$1:$E$37,5,FALSE)</f>
        <v>0</v>
      </c>
      <c r="Q1085">
        <f>VLOOKUP("M"&amp;TEXT(H1085,"0"),Punten!$A$1:$E$37,5,FALSE)</f>
        <v>0</v>
      </c>
      <c r="R1085">
        <f>VLOOKUP("M"&amp;TEXT(I1085,"0"),Punten!$A$1:$E$37,5,FALSE)</f>
        <v>0</v>
      </c>
      <c r="S1085">
        <f>VLOOKUP("K"&amp;TEXT(M1085,"0"),Punten!$A$1:$E$37,5,FALSE)</f>
        <v>0</v>
      </c>
      <c r="T1085">
        <f>VLOOKUP("H"&amp;TEXT(L1085,"0"),Punten!$A$1:$E$37,5,FALSE)</f>
        <v>0</v>
      </c>
      <c r="U1085">
        <f>VLOOKUP("F"&amp;TEXT(M1085,"0"),Punten!$A$2:$E$158,5,FALSE)</f>
        <v>0</v>
      </c>
      <c r="V1085">
        <f>SUM(P1085:U1085)</f>
        <v>0</v>
      </c>
      <c r="W1085" t="str">
        <f>N1085&amp;A1085</f>
        <v/>
      </c>
      <c r="X1085">
        <f>IF(F1084&lt;&gt;F1085,1,X1084+1)</f>
        <v>483</v>
      </c>
      <c r="Y1085" t="e">
        <f>VLOOKUP(A1085,Klasses!$A$2:$B$100,2,FALSE)</f>
        <v>#N/A</v>
      </c>
      <c r="Z1085" t="s">
        <v>198</v>
      </c>
      <c r="AA1085">
        <f>F1085</f>
        <v>0</v>
      </c>
      <c r="AB1085">
        <f>D1085</f>
        <v>0</v>
      </c>
    </row>
    <row r="1086" spans="15:28" x14ac:dyDescent="0.25">
      <c r="O1086">
        <f>COUNTIF($W$2:$W$5,W1086)</f>
        <v>0</v>
      </c>
      <c r="P1086">
        <f>VLOOKUP("M"&amp;TEXT(G1086,"0"),Punten!$A$1:$E$37,5,FALSE)</f>
        <v>0</v>
      </c>
      <c r="Q1086">
        <f>VLOOKUP("M"&amp;TEXT(H1086,"0"),Punten!$A$1:$E$37,5,FALSE)</f>
        <v>0</v>
      </c>
      <c r="R1086">
        <f>VLOOKUP("M"&amp;TEXT(I1086,"0"),Punten!$A$1:$E$37,5,FALSE)</f>
        <v>0</v>
      </c>
      <c r="S1086">
        <f>VLOOKUP("K"&amp;TEXT(M1086,"0"),Punten!$A$1:$E$37,5,FALSE)</f>
        <v>0</v>
      </c>
      <c r="T1086">
        <f>VLOOKUP("H"&amp;TEXT(L1086,"0"),Punten!$A$1:$E$37,5,FALSE)</f>
        <v>0</v>
      </c>
      <c r="U1086">
        <f>VLOOKUP("F"&amp;TEXT(M1086,"0"),Punten!$A$2:$E$158,5,FALSE)</f>
        <v>0</v>
      </c>
      <c r="V1086">
        <f>SUM(P1086:U1086)</f>
        <v>0</v>
      </c>
      <c r="W1086" t="str">
        <f>N1086&amp;A1086</f>
        <v/>
      </c>
      <c r="X1086">
        <f>IF(F1085&lt;&gt;F1086,1,X1085+1)</f>
        <v>484</v>
      </c>
      <c r="Y1086" t="e">
        <f>VLOOKUP(A1086,Klasses!$A$2:$B$100,2,FALSE)</f>
        <v>#N/A</v>
      </c>
      <c r="Z1086" t="s">
        <v>198</v>
      </c>
      <c r="AA1086">
        <f>F1086</f>
        <v>0</v>
      </c>
      <c r="AB1086">
        <f>D1086</f>
        <v>0</v>
      </c>
    </row>
    <row r="1087" spans="15:28" x14ac:dyDescent="0.25">
      <c r="O1087">
        <f>COUNTIF($W$2:$W$5,W1087)</f>
        <v>0</v>
      </c>
      <c r="P1087">
        <f>VLOOKUP("M"&amp;TEXT(G1087,"0"),Punten!$A$1:$E$37,5,FALSE)</f>
        <v>0</v>
      </c>
      <c r="Q1087">
        <f>VLOOKUP("M"&amp;TEXT(H1087,"0"),Punten!$A$1:$E$37,5,FALSE)</f>
        <v>0</v>
      </c>
      <c r="R1087">
        <f>VLOOKUP("M"&amp;TEXT(I1087,"0"),Punten!$A$1:$E$37,5,FALSE)</f>
        <v>0</v>
      </c>
      <c r="S1087">
        <f>VLOOKUP("K"&amp;TEXT(M1087,"0"),Punten!$A$1:$E$37,5,FALSE)</f>
        <v>0</v>
      </c>
      <c r="T1087">
        <f>VLOOKUP("H"&amp;TEXT(L1087,"0"),Punten!$A$1:$E$37,5,FALSE)</f>
        <v>0</v>
      </c>
      <c r="U1087">
        <f>VLOOKUP("F"&amp;TEXT(M1087,"0"),Punten!$A$2:$E$158,5,FALSE)</f>
        <v>0</v>
      </c>
      <c r="V1087">
        <f>SUM(P1087:U1087)</f>
        <v>0</v>
      </c>
      <c r="W1087" t="str">
        <f>N1087&amp;A1087</f>
        <v/>
      </c>
      <c r="X1087">
        <f>IF(F1086&lt;&gt;F1087,1,X1086+1)</f>
        <v>485</v>
      </c>
      <c r="Y1087" t="e">
        <f>VLOOKUP(A1087,Klasses!$A$2:$B$100,2,FALSE)</f>
        <v>#N/A</v>
      </c>
      <c r="Z1087" t="s">
        <v>198</v>
      </c>
      <c r="AA1087">
        <f>F1087</f>
        <v>0</v>
      </c>
      <c r="AB1087">
        <f>D1087</f>
        <v>0</v>
      </c>
    </row>
    <row r="1088" spans="15:28" x14ac:dyDescent="0.25">
      <c r="O1088">
        <f>COUNTIF($W$2:$W$5,W1088)</f>
        <v>0</v>
      </c>
      <c r="P1088">
        <f>VLOOKUP("M"&amp;TEXT(G1088,"0"),Punten!$A$1:$E$37,5,FALSE)</f>
        <v>0</v>
      </c>
      <c r="Q1088">
        <f>VLOOKUP("M"&amp;TEXT(H1088,"0"),Punten!$A$1:$E$37,5,FALSE)</f>
        <v>0</v>
      </c>
      <c r="R1088">
        <f>VLOOKUP("M"&amp;TEXT(I1088,"0"),Punten!$A$1:$E$37,5,FALSE)</f>
        <v>0</v>
      </c>
      <c r="S1088">
        <f>VLOOKUP("K"&amp;TEXT(M1088,"0"),Punten!$A$1:$E$37,5,FALSE)</f>
        <v>0</v>
      </c>
      <c r="T1088">
        <f>VLOOKUP("H"&amp;TEXT(L1088,"0"),Punten!$A$1:$E$37,5,FALSE)</f>
        <v>0</v>
      </c>
      <c r="U1088">
        <f>VLOOKUP("F"&amp;TEXT(M1088,"0"),Punten!$A$2:$E$158,5,FALSE)</f>
        <v>0</v>
      </c>
      <c r="V1088">
        <f>SUM(P1088:U1088)</f>
        <v>0</v>
      </c>
      <c r="W1088" t="str">
        <f>N1088&amp;A1088</f>
        <v/>
      </c>
      <c r="X1088">
        <f>IF(F1087&lt;&gt;F1088,1,X1087+1)</f>
        <v>486</v>
      </c>
      <c r="Y1088" t="e">
        <f>VLOOKUP(A1088,Klasses!$A$2:$B$100,2,FALSE)</f>
        <v>#N/A</v>
      </c>
      <c r="Z1088" t="s">
        <v>198</v>
      </c>
      <c r="AA1088">
        <f>F1088</f>
        <v>0</v>
      </c>
      <c r="AB1088">
        <f>D1088</f>
        <v>0</v>
      </c>
    </row>
    <row r="1089" spans="15:28" x14ac:dyDescent="0.25">
      <c r="O1089">
        <f>COUNTIF($W$2:$W$5,W1089)</f>
        <v>0</v>
      </c>
      <c r="P1089">
        <f>VLOOKUP("M"&amp;TEXT(G1089,"0"),Punten!$A$1:$E$37,5,FALSE)</f>
        <v>0</v>
      </c>
      <c r="Q1089">
        <f>VLOOKUP("M"&amp;TEXT(H1089,"0"),Punten!$A$1:$E$37,5,FALSE)</f>
        <v>0</v>
      </c>
      <c r="R1089">
        <f>VLOOKUP("M"&amp;TEXT(I1089,"0"),Punten!$A$1:$E$37,5,FALSE)</f>
        <v>0</v>
      </c>
      <c r="S1089">
        <f>VLOOKUP("K"&amp;TEXT(M1089,"0"),Punten!$A$1:$E$37,5,FALSE)</f>
        <v>0</v>
      </c>
      <c r="T1089">
        <f>VLOOKUP("H"&amp;TEXT(L1089,"0"),Punten!$A$1:$E$37,5,FALSE)</f>
        <v>0</v>
      </c>
      <c r="U1089">
        <f>VLOOKUP("F"&amp;TEXT(M1089,"0"),Punten!$A$2:$E$158,5,FALSE)</f>
        <v>0</v>
      </c>
      <c r="V1089">
        <f>SUM(P1089:U1089)</f>
        <v>0</v>
      </c>
      <c r="W1089" t="str">
        <f>N1089&amp;A1089</f>
        <v/>
      </c>
      <c r="X1089">
        <f>IF(F1088&lt;&gt;F1089,1,X1088+1)</f>
        <v>487</v>
      </c>
      <c r="Y1089" t="e">
        <f>VLOOKUP(A1089,Klasses!$A$2:$B$100,2,FALSE)</f>
        <v>#N/A</v>
      </c>
      <c r="Z1089" t="s">
        <v>198</v>
      </c>
      <c r="AA1089">
        <f>F1089</f>
        <v>0</v>
      </c>
      <c r="AB1089">
        <f>D1089</f>
        <v>0</v>
      </c>
    </row>
    <row r="1090" spans="15:28" x14ac:dyDescent="0.25">
      <c r="O1090">
        <f>COUNTIF($W$2:$W$5,W1090)</f>
        <v>0</v>
      </c>
      <c r="P1090">
        <f>VLOOKUP("M"&amp;TEXT(G1090,"0"),Punten!$A$1:$E$37,5,FALSE)</f>
        <v>0</v>
      </c>
      <c r="Q1090">
        <f>VLOOKUP("M"&amp;TEXT(H1090,"0"),Punten!$A$1:$E$37,5,FALSE)</f>
        <v>0</v>
      </c>
      <c r="R1090">
        <f>VLOOKUP("M"&amp;TEXT(I1090,"0"),Punten!$A$1:$E$37,5,FALSE)</f>
        <v>0</v>
      </c>
      <c r="S1090">
        <f>VLOOKUP("K"&amp;TEXT(M1090,"0"),Punten!$A$1:$E$37,5,FALSE)</f>
        <v>0</v>
      </c>
      <c r="T1090">
        <f>VLOOKUP("H"&amp;TEXT(L1090,"0"),Punten!$A$1:$E$37,5,FALSE)</f>
        <v>0</v>
      </c>
      <c r="U1090">
        <f>VLOOKUP("F"&amp;TEXT(M1090,"0"),Punten!$A$2:$E$158,5,FALSE)</f>
        <v>0</v>
      </c>
      <c r="V1090">
        <f>SUM(P1090:U1090)</f>
        <v>0</v>
      </c>
      <c r="W1090" t="str">
        <f>N1090&amp;A1090</f>
        <v/>
      </c>
      <c r="X1090">
        <f>IF(F1089&lt;&gt;F1090,1,X1089+1)</f>
        <v>488</v>
      </c>
      <c r="Y1090" t="e">
        <f>VLOOKUP(A1090,Klasses!$A$2:$B$100,2,FALSE)</f>
        <v>#N/A</v>
      </c>
      <c r="Z1090" t="s">
        <v>198</v>
      </c>
      <c r="AA1090">
        <f>F1090</f>
        <v>0</v>
      </c>
      <c r="AB1090">
        <f>D1090</f>
        <v>0</v>
      </c>
    </row>
    <row r="1091" spans="15:28" x14ac:dyDescent="0.25">
      <c r="O1091">
        <f>COUNTIF($W$2:$W$5,W1091)</f>
        <v>0</v>
      </c>
      <c r="P1091">
        <f>VLOOKUP("M"&amp;TEXT(G1091,"0"),Punten!$A$1:$E$37,5,FALSE)</f>
        <v>0</v>
      </c>
      <c r="Q1091">
        <f>VLOOKUP("M"&amp;TEXT(H1091,"0"),Punten!$A$1:$E$37,5,FALSE)</f>
        <v>0</v>
      </c>
      <c r="R1091">
        <f>VLOOKUP("M"&amp;TEXT(I1091,"0"),Punten!$A$1:$E$37,5,FALSE)</f>
        <v>0</v>
      </c>
      <c r="S1091">
        <f>VLOOKUP("K"&amp;TEXT(M1091,"0"),Punten!$A$1:$E$37,5,FALSE)</f>
        <v>0</v>
      </c>
      <c r="T1091">
        <f>VLOOKUP("H"&amp;TEXT(L1091,"0"),Punten!$A$1:$E$37,5,FALSE)</f>
        <v>0</v>
      </c>
      <c r="U1091">
        <f>VLOOKUP("F"&amp;TEXT(M1091,"0"),Punten!$A$2:$E$158,5,FALSE)</f>
        <v>0</v>
      </c>
      <c r="V1091">
        <f>SUM(P1091:U1091)</f>
        <v>0</v>
      </c>
      <c r="W1091" t="str">
        <f>N1091&amp;A1091</f>
        <v/>
      </c>
      <c r="X1091">
        <f>IF(F1090&lt;&gt;F1091,1,X1090+1)</f>
        <v>489</v>
      </c>
      <c r="Y1091" t="e">
        <f>VLOOKUP(A1091,Klasses!$A$2:$B$100,2,FALSE)</f>
        <v>#N/A</v>
      </c>
      <c r="Z1091" t="s">
        <v>198</v>
      </c>
      <c r="AA1091">
        <f>F1091</f>
        <v>0</v>
      </c>
      <c r="AB1091">
        <f>D1091</f>
        <v>0</v>
      </c>
    </row>
    <row r="1092" spans="15:28" x14ac:dyDescent="0.25">
      <c r="O1092">
        <f>COUNTIF($W$2:$W$5,W1092)</f>
        <v>0</v>
      </c>
      <c r="P1092">
        <f>VLOOKUP("M"&amp;TEXT(G1092,"0"),Punten!$A$1:$E$37,5,FALSE)</f>
        <v>0</v>
      </c>
      <c r="Q1092">
        <f>VLOOKUP("M"&amp;TEXT(H1092,"0"),Punten!$A$1:$E$37,5,FALSE)</f>
        <v>0</v>
      </c>
      <c r="R1092">
        <f>VLOOKUP("M"&amp;TEXT(I1092,"0"),Punten!$A$1:$E$37,5,FALSE)</f>
        <v>0</v>
      </c>
      <c r="S1092">
        <f>VLOOKUP("K"&amp;TEXT(M1092,"0"),Punten!$A$1:$E$37,5,FALSE)</f>
        <v>0</v>
      </c>
      <c r="T1092">
        <f>VLOOKUP("H"&amp;TEXT(L1092,"0"),Punten!$A$1:$E$37,5,FALSE)</f>
        <v>0</v>
      </c>
      <c r="U1092">
        <f>VLOOKUP("F"&amp;TEXT(M1092,"0"),Punten!$A$2:$E$158,5,FALSE)</f>
        <v>0</v>
      </c>
      <c r="V1092">
        <f>SUM(P1092:U1092)</f>
        <v>0</v>
      </c>
      <c r="W1092" t="str">
        <f>N1092&amp;A1092</f>
        <v/>
      </c>
      <c r="X1092">
        <f>IF(F1091&lt;&gt;F1092,1,X1091+1)</f>
        <v>490</v>
      </c>
      <c r="Y1092" t="e">
        <f>VLOOKUP(A1092,Klasses!$A$2:$B$100,2,FALSE)</f>
        <v>#N/A</v>
      </c>
      <c r="Z1092" t="s">
        <v>198</v>
      </c>
      <c r="AA1092">
        <f>F1092</f>
        <v>0</v>
      </c>
      <c r="AB1092">
        <f>D1092</f>
        <v>0</v>
      </c>
    </row>
    <row r="1093" spans="15:28" x14ac:dyDescent="0.25">
      <c r="O1093">
        <f>COUNTIF($W$2:$W$5,W1093)</f>
        <v>0</v>
      </c>
      <c r="P1093">
        <f>VLOOKUP("M"&amp;TEXT(G1093,"0"),Punten!$A$1:$E$37,5,FALSE)</f>
        <v>0</v>
      </c>
      <c r="Q1093">
        <f>VLOOKUP("M"&amp;TEXT(H1093,"0"),Punten!$A$1:$E$37,5,FALSE)</f>
        <v>0</v>
      </c>
      <c r="R1093">
        <f>VLOOKUP("M"&amp;TEXT(I1093,"0"),Punten!$A$1:$E$37,5,FALSE)</f>
        <v>0</v>
      </c>
      <c r="S1093">
        <f>VLOOKUP("K"&amp;TEXT(M1093,"0"),Punten!$A$1:$E$37,5,FALSE)</f>
        <v>0</v>
      </c>
      <c r="T1093">
        <f>VLOOKUP("H"&amp;TEXT(L1093,"0"),Punten!$A$1:$E$37,5,FALSE)</f>
        <v>0</v>
      </c>
      <c r="U1093">
        <f>VLOOKUP("F"&amp;TEXT(M1093,"0"),Punten!$A$2:$E$158,5,FALSE)</f>
        <v>0</v>
      </c>
      <c r="V1093">
        <f>SUM(P1093:U1093)</f>
        <v>0</v>
      </c>
      <c r="W1093" t="str">
        <f>N1093&amp;A1093</f>
        <v/>
      </c>
      <c r="X1093">
        <f>IF(F1092&lt;&gt;F1093,1,X1092+1)</f>
        <v>491</v>
      </c>
      <c r="Y1093" t="e">
        <f>VLOOKUP(A1093,Klasses!$A$2:$B$100,2,FALSE)</f>
        <v>#N/A</v>
      </c>
      <c r="Z1093" t="s">
        <v>198</v>
      </c>
      <c r="AA1093">
        <f>F1093</f>
        <v>0</v>
      </c>
      <c r="AB1093">
        <f>D1093</f>
        <v>0</v>
      </c>
    </row>
    <row r="1094" spans="15:28" x14ac:dyDescent="0.25">
      <c r="O1094">
        <f>COUNTIF($W$2:$W$5,W1094)</f>
        <v>0</v>
      </c>
      <c r="P1094">
        <f>VLOOKUP("M"&amp;TEXT(G1094,"0"),Punten!$A$1:$E$37,5,FALSE)</f>
        <v>0</v>
      </c>
      <c r="Q1094">
        <f>VLOOKUP("M"&amp;TEXT(H1094,"0"),Punten!$A$1:$E$37,5,FALSE)</f>
        <v>0</v>
      </c>
      <c r="R1094">
        <f>VLOOKUP("M"&amp;TEXT(I1094,"0"),Punten!$A$1:$E$37,5,FALSE)</f>
        <v>0</v>
      </c>
      <c r="S1094">
        <f>VLOOKUP("K"&amp;TEXT(M1094,"0"),Punten!$A$1:$E$37,5,FALSE)</f>
        <v>0</v>
      </c>
      <c r="T1094">
        <f>VLOOKUP("H"&amp;TEXT(L1094,"0"),Punten!$A$1:$E$37,5,FALSE)</f>
        <v>0</v>
      </c>
      <c r="U1094">
        <f>VLOOKUP("F"&amp;TEXT(M1094,"0"),Punten!$A$2:$E$158,5,FALSE)</f>
        <v>0</v>
      </c>
      <c r="V1094">
        <f>SUM(P1094:U1094)</f>
        <v>0</v>
      </c>
      <c r="W1094" t="str">
        <f>N1094&amp;A1094</f>
        <v/>
      </c>
      <c r="X1094">
        <f>IF(F1093&lt;&gt;F1094,1,X1093+1)</f>
        <v>492</v>
      </c>
      <c r="Y1094" t="e">
        <f>VLOOKUP(A1094,Klasses!$A$2:$B$100,2,FALSE)</f>
        <v>#N/A</v>
      </c>
      <c r="Z1094" t="s">
        <v>198</v>
      </c>
      <c r="AA1094">
        <f>F1094</f>
        <v>0</v>
      </c>
      <c r="AB1094">
        <f>D1094</f>
        <v>0</v>
      </c>
    </row>
    <row r="1095" spans="15:28" x14ac:dyDescent="0.25">
      <c r="O1095">
        <f>COUNTIF($W$2:$W$5,W1095)</f>
        <v>0</v>
      </c>
      <c r="P1095">
        <f>VLOOKUP("M"&amp;TEXT(G1095,"0"),Punten!$A$1:$E$37,5,FALSE)</f>
        <v>0</v>
      </c>
      <c r="Q1095">
        <f>VLOOKUP("M"&amp;TEXT(H1095,"0"),Punten!$A$1:$E$37,5,FALSE)</f>
        <v>0</v>
      </c>
      <c r="R1095">
        <f>VLOOKUP("M"&amp;TEXT(I1095,"0"),Punten!$A$1:$E$37,5,FALSE)</f>
        <v>0</v>
      </c>
      <c r="S1095">
        <f>VLOOKUP("K"&amp;TEXT(M1095,"0"),Punten!$A$1:$E$37,5,FALSE)</f>
        <v>0</v>
      </c>
      <c r="T1095">
        <f>VLOOKUP("H"&amp;TEXT(L1095,"0"),Punten!$A$1:$E$37,5,FALSE)</f>
        <v>0</v>
      </c>
      <c r="U1095">
        <f>VLOOKUP("F"&amp;TEXT(M1095,"0"),Punten!$A$2:$E$158,5,FALSE)</f>
        <v>0</v>
      </c>
      <c r="V1095">
        <f>SUM(P1095:U1095)</f>
        <v>0</v>
      </c>
      <c r="W1095" t="str">
        <f>N1095&amp;A1095</f>
        <v/>
      </c>
      <c r="X1095">
        <f>IF(F1094&lt;&gt;F1095,1,X1094+1)</f>
        <v>493</v>
      </c>
      <c r="Y1095" t="e">
        <f>VLOOKUP(A1095,Klasses!$A$2:$B$100,2,FALSE)</f>
        <v>#N/A</v>
      </c>
      <c r="Z1095" t="s">
        <v>198</v>
      </c>
      <c r="AA1095">
        <f>F1095</f>
        <v>0</v>
      </c>
      <c r="AB1095">
        <f>D1095</f>
        <v>0</v>
      </c>
    </row>
    <row r="1096" spans="15:28" x14ac:dyDescent="0.25">
      <c r="O1096">
        <f>COUNTIF($W$2:$W$5,W1096)</f>
        <v>0</v>
      </c>
      <c r="P1096">
        <f>VLOOKUP("M"&amp;TEXT(G1096,"0"),Punten!$A$1:$E$37,5,FALSE)</f>
        <v>0</v>
      </c>
      <c r="Q1096">
        <f>VLOOKUP("M"&amp;TEXT(H1096,"0"),Punten!$A$1:$E$37,5,FALSE)</f>
        <v>0</v>
      </c>
      <c r="R1096">
        <f>VLOOKUP("M"&amp;TEXT(I1096,"0"),Punten!$A$1:$E$37,5,FALSE)</f>
        <v>0</v>
      </c>
      <c r="S1096">
        <f>VLOOKUP("K"&amp;TEXT(M1096,"0"),Punten!$A$1:$E$37,5,FALSE)</f>
        <v>0</v>
      </c>
      <c r="T1096">
        <f>VLOOKUP("H"&amp;TEXT(L1096,"0"),Punten!$A$1:$E$37,5,FALSE)</f>
        <v>0</v>
      </c>
      <c r="U1096">
        <f>VLOOKUP("F"&amp;TEXT(M1096,"0"),Punten!$A$2:$E$158,5,FALSE)</f>
        <v>0</v>
      </c>
      <c r="V1096">
        <f>SUM(P1096:U1096)</f>
        <v>0</v>
      </c>
      <c r="W1096" t="str">
        <f>N1096&amp;A1096</f>
        <v/>
      </c>
      <c r="X1096">
        <f>IF(F1095&lt;&gt;F1096,1,X1095+1)</f>
        <v>494</v>
      </c>
      <c r="Y1096" t="e">
        <f>VLOOKUP(A1096,Klasses!$A$2:$B$100,2,FALSE)</f>
        <v>#N/A</v>
      </c>
      <c r="Z1096" t="s">
        <v>198</v>
      </c>
      <c r="AA1096">
        <f>F1096</f>
        <v>0</v>
      </c>
      <c r="AB1096">
        <f>D1096</f>
        <v>0</v>
      </c>
    </row>
    <row r="1097" spans="15:28" x14ac:dyDescent="0.25">
      <c r="O1097">
        <f>COUNTIF($W$2:$W$5,W1097)</f>
        <v>0</v>
      </c>
      <c r="P1097">
        <f>VLOOKUP("M"&amp;TEXT(G1097,"0"),Punten!$A$1:$E$37,5,FALSE)</f>
        <v>0</v>
      </c>
      <c r="Q1097">
        <f>VLOOKUP("M"&amp;TEXT(H1097,"0"),Punten!$A$1:$E$37,5,FALSE)</f>
        <v>0</v>
      </c>
      <c r="R1097">
        <f>VLOOKUP("M"&amp;TEXT(I1097,"0"),Punten!$A$1:$E$37,5,FALSE)</f>
        <v>0</v>
      </c>
      <c r="S1097">
        <f>VLOOKUP("K"&amp;TEXT(M1097,"0"),Punten!$A$1:$E$37,5,FALSE)</f>
        <v>0</v>
      </c>
      <c r="T1097">
        <f>VLOOKUP("H"&amp;TEXT(L1097,"0"),Punten!$A$1:$E$37,5,FALSE)</f>
        <v>0</v>
      </c>
      <c r="U1097">
        <f>VLOOKUP("F"&amp;TEXT(M1097,"0"),Punten!$A$2:$E$158,5,FALSE)</f>
        <v>0</v>
      </c>
      <c r="V1097">
        <f>SUM(P1097:U1097)</f>
        <v>0</v>
      </c>
      <c r="W1097" t="str">
        <f>N1097&amp;A1097</f>
        <v/>
      </c>
      <c r="X1097">
        <f>IF(F1096&lt;&gt;F1097,1,X1096+1)</f>
        <v>495</v>
      </c>
      <c r="Y1097" t="e">
        <f>VLOOKUP(A1097,Klasses!$A$2:$B$100,2,FALSE)</f>
        <v>#N/A</v>
      </c>
      <c r="Z1097" t="s">
        <v>198</v>
      </c>
      <c r="AA1097">
        <f>F1097</f>
        <v>0</v>
      </c>
      <c r="AB1097">
        <f>D1097</f>
        <v>0</v>
      </c>
    </row>
    <row r="1098" spans="15:28" x14ac:dyDescent="0.25">
      <c r="O1098">
        <f>COUNTIF($W$2:$W$5,W1098)</f>
        <v>0</v>
      </c>
      <c r="P1098">
        <f>VLOOKUP("M"&amp;TEXT(G1098,"0"),Punten!$A$1:$E$37,5,FALSE)</f>
        <v>0</v>
      </c>
      <c r="Q1098">
        <f>VLOOKUP("M"&amp;TEXT(H1098,"0"),Punten!$A$1:$E$37,5,FALSE)</f>
        <v>0</v>
      </c>
      <c r="R1098">
        <f>VLOOKUP("M"&amp;TEXT(I1098,"0"),Punten!$A$1:$E$37,5,FALSE)</f>
        <v>0</v>
      </c>
      <c r="S1098">
        <f>VLOOKUP("K"&amp;TEXT(M1098,"0"),Punten!$A$1:$E$37,5,FALSE)</f>
        <v>0</v>
      </c>
      <c r="T1098">
        <f>VLOOKUP("H"&amp;TEXT(L1098,"0"),Punten!$A$1:$E$37,5,FALSE)</f>
        <v>0</v>
      </c>
      <c r="U1098">
        <f>VLOOKUP("F"&amp;TEXT(M1098,"0"),Punten!$A$2:$E$158,5,FALSE)</f>
        <v>0</v>
      </c>
      <c r="V1098">
        <f>SUM(P1098:U1098)</f>
        <v>0</v>
      </c>
      <c r="W1098" t="str">
        <f>N1098&amp;A1098</f>
        <v/>
      </c>
      <c r="X1098">
        <f>IF(F1097&lt;&gt;F1098,1,X1097+1)</f>
        <v>496</v>
      </c>
      <c r="Y1098" t="e">
        <f>VLOOKUP(A1098,Klasses!$A$2:$B$100,2,FALSE)</f>
        <v>#N/A</v>
      </c>
      <c r="Z1098" t="s">
        <v>198</v>
      </c>
      <c r="AA1098">
        <f>F1098</f>
        <v>0</v>
      </c>
      <c r="AB1098">
        <f>D1098</f>
        <v>0</v>
      </c>
    </row>
    <row r="1099" spans="15:28" x14ac:dyDescent="0.25">
      <c r="O1099">
        <f>COUNTIF($W$2:$W$5,W1099)</f>
        <v>0</v>
      </c>
      <c r="P1099">
        <f>VLOOKUP("M"&amp;TEXT(G1099,"0"),Punten!$A$1:$E$37,5,FALSE)</f>
        <v>0</v>
      </c>
      <c r="Q1099">
        <f>VLOOKUP("M"&amp;TEXT(H1099,"0"),Punten!$A$1:$E$37,5,FALSE)</f>
        <v>0</v>
      </c>
      <c r="R1099">
        <f>VLOOKUP("M"&amp;TEXT(I1099,"0"),Punten!$A$1:$E$37,5,FALSE)</f>
        <v>0</v>
      </c>
      <c r="S1099">
        <f>VLOOKUP("K"&amp;TEXT(M1099,"0"),Punten!$A$1:$E$37,5,FALSE)</f>
        <v>0</v>
      </c>
      <c r="T1099">
        <f>VLOOKUP("H"&amp;TEXT(L1099,"0"),Punten!$A$1:$E$37,5,FALSE)</f>
        <v>0</v>
      </c>
      <c r="U1099">
        <f>VLOOKUP("F"&amp;TEXT(M1099,"0"),Punten!$A$2:$E$158,5,FALSE)</f>
        <v>0</v>
      </c>
      <c r="V1099">
        <f>SUM(P1099:U1099)</f>
        <v>0</v>
      </c>
      <c r="W1099" t="str">
        <f>N1099&amp;A1099</f>
        <v/>
      </c>
      <c r="X1099">
        <f>IF(F1098&lt;&gt;F1099,1,X1098+1)</f>
        <v>497</v>
      </c>
      <c r="Y1099" t="e">
        <f>VLOOKUP(A1099,Klasses!$A$2:$B$100,2,FALSE)</f>
        <v>#N/A</v>
      </c>
      <c r="Z1099" t="s">
        <v>198</v>
      </c>
      <c r="AA1099">
        <f>F1099</f>
        <v>0</v>
      </c>
      <c r="AB1099">
        <f>D1099</f>
        <v>0</v>
      </c>
    </row>
    <row r="1100" spans="15:28" x14ac:dyDescent="0.25">
      <c r="O1100">
        <f>COUNTIF($W$2:$W$5,W1100)</f>
        <v>0</v>
      </c>
      <c r="P1100">
        <f>VLOOKUP("M"&amp;TEXT(G1100,"0"),Punten!$A$1:$E$37,5,FALSE)</f>
        <v>0</v>
      </c>
      <c r="Q1100">
        <f>VLOOKUP("M"&amp;TEXT(H1100,"0"),Punten!$A$1:$E$37,5,FALSE)</f>
        <v>0</v>
      </c>
      <c r="R1100">
        <f>VLOOKUP("M"&amp;TEXT(I1100,"0"),Punten!$A$1:$E$37,5,FALSE)</f>
        <v>0</v>
      </c>
      <c r="S1100">
        <f>VLOOKUP("K"&amp;TEXT(M1100,"0"),Punten!$A$1:$E$37,5,FALSE)</f>
        <v>0</v>
      </c>
      <c r="T1100">
        <f>VLOOKUP("H"&amp;TEXT(L1100,"0"),Punten!$A$1:$E$37,5,FALSE)</f>
        <v>0</v>
      </c>
      <c r="U1100">
        <f>VLOOKUP("F"&amp;TEXT(M1100,"0"),Punten!$A$2:$E$158,5,FALSE)</f>
        <v>0</v>
      </c>
      <c r="V1100">
        <f>SUM(P1100:U1100)</f>
        <v>0</v>
      </c>
      <c r="W1100" t="str">
        <f>N1100&amp;A1100</f>
        <v/>
      </c>
      <c r="X1100">
        <f>IF(F1099&lt;&gt;F1100,1,X1099+1)</f>
        <v>498</v>
      </c>
      <c r="Y1100" t="e">
        <f>VLOOKUP(A1100,Klasses!$A$2:$B$100,2,FALSE)</f>
        <v>#N/A</v>
      </c>
      <c r="Z1100" t="s">
        <v>198</v>
      </c>
      <c r="AA1100">
        <f>F1100</f>
        <v>0</v>
      </c>
      <c r="AB1100">
        <f>D1100</f>
        <v>0</v>
      </c>
    </row>
    <row r="1101" spans="15:28" x14ac:dyDescent="0.25">
      <c r="O1101">
        <f>COUNTIF($W$2:$W$5,W1101)</f>
        <v>0</v>
      </c>
      <c r="P1101">
        <f>VLOOKUP("M"&amp;TEXT(G1101,"0"),Punten!$A$1:$E$37,5,FALSE)</f>
        <v>0</v>
      </c>
      <c r="Q1101">
        <f>VLOOKUP("M"&amp;TEXT(H1101,"0"),Punten!$A$1:$E$37,5,FALSE)</f>
        <v>0</v>
      </c>
      <c r="R1101">
        <f>VLOOKUP("M"&amp;TEXT(I1101,"0"),Punten!$A$1:$E$37,5,FALSE)</f>
        <v>0</v>
      </c>
      <c r="S1101">
        <f>VLOOKUP("K"&amp;TEXT(M1101,"0"),Punten!$A$1:$E$37,5,FALSE)</f>
        <v>0</v>
      </c>
      <c r="T1101">
        <f>VLOOKUP("H"&amp;TEXT(L1101,"0"),Punten!$A$1:$E$37,5,FALSE)</f>
        <v>0</v>
      </c>
      <c r="U1101">
        <f>VLOOKUP("F"&amp;TEXT(M1101,"0"),Punten!$A$2:$E$158,5,FALSE)</f>
        <v>0</v>
      </c>
      <c r="V1101">
        <f>SUM(P1101:U1101)</f>
        <v>0</v>
      </c>
      <c r="W1101" t="str">
        <f>N1101&amp;A1101</f>
        <v/>
      </c>
      <c r="X1101">
        <f>IF(F1100&lt;&gt;F1101,1,X1100+1)</f>
        <v>499</v>
      </c>
      <c r="Y1101" t="e">
        <f>VLOOKUP(A1101,Klasses!$A$2:$B$100,2,FALSE)</f>
        <v>#N/A</v>
      </c>
      <c r="Z1101" t="s">
        <v>198</v>
      </c>
      <c r="AA1101">
        <f>F1101</f>
        <v>0</v>
      </c>
      <c r="AB1101">
        <f>D1101</f>
        <v>0</v>
      </c>
    </row>
    <row r="1102" spans="15:28" x14ac:dyDescent="0.25">
      <c r="O1102">
        <f>COUNTIF($W$2:$W$5,W1102)</f>
        <v>0</v>
      </c>
      <c r="P1102">
        <f>VLOOKUP("M"&amp;TEXT(G1102,"0"),Punten!$A$1:$E$37,5,FALSE)</f>
        <v>0</v>
      </c>
      <c r="Q1102">
        <f>VLOOKUP("M"&amp;TEXT(H1102,"0"),Punten!$A$1:$E$37,5,FALSE)</f>
        <v>0</v>
      </c>
      <c r="R1102">
        <f>VLOOKUP("M"&amp;TEXT(I1102,"0"),Punten!$A$1:$E$37,5,FALSE)</f>
        <v>0</v>
      </c>
      <c r="S1102">
        <f>VLOOKUP("K"&amp;TEXT(M1102,"0"),Punten!$A$1:$E$37,5,FALSE)</f>
        <v>0</v>
      </c>
      <c r="T1102">
        <f>VLOOKUP("H"&amp;TEXT(L1102,"0"),Punten!$A$1:$E$37,5,FALSE)</f>
        <v>0</v>
      </c>
      <c r="U1102">
        <f>VLOOKUP("F"&amp;TEXT(M1102,"0"),Punten!$A$2:$E$158,5,FALSE)</f>
        <v>0</v>
      </c>
      <c r="V1102">
        <f>SUM(P1102:U1102)</f>
        <v>0</v>
      </c>
      <c r="W1102" t="str">
        <f>N1102&amp;A1102</f>
        <v/>
      </c>
      <c r="X1102">
        <f>IF(F1101&lt;&gt;F1102,1,X1101+1)</f>
        <v>500</v>
      </c>
      <c r="Y1102" t="e">
        <f>VLOOKUP(A1102,Klasses!$A$2:$B$100,2,FALSE)</f>
        <v>#N/A</v>
      </c>
      <c r="Z1102" t="s">
        <v>198</v>
      </c>
      <c r="AA1102">
        <f>F1102</f>
        <v>0</v>
      </c>
      <c r="AB1102">
        <f>D1102</f>
        <v>0</v>
      </c>
    </row>
    <row r="1103" spans="15:28" x14ac:dyDescent="0.25">
      <c r="O1103">
        <f>COUNTIF($W$2:$W$5,W1103)</f>
        <v>0</v>
      </c>
      <c r="P1103">
        <f>VLOOKUP("M"&amp;TEXT(G1103,"0"),Punten!$A$1:$E$37,5,FALSE)</f>
        <v>0</v>
      </c>
      <c r="Q1103">
        <f>VLOOKUP("M"&amp;TEXT(H1103,"0"),Punten!$A$1:$E$37,5,FALSE)</f>
        <v>0</v>
      </c>
      <c r="R1103">
        <f>VLOOKUP("M"&amp;TEXT(I1103,"0"),Punten!$A$1:$E$37,5,FALSE)</f>
        <v>0</v>
      </c>
      <c r="S1103">
        <f>VLOOKUP("K"&amp;TEXT(M1103,"0"),Punten!$A$1:$E$37,5,FALSE)</f>
        <v>0</v>
      </c>
      <c r="T1103">
        <f>VLOOKUP("H"&amp;TEXT(L1103,"0"),Punten!$A$1:$E$37,5,FALSE)</f>
        <v>0</v>
      </c>
      <c r="U1103">
        <f>VLOOKUP("F"&amp;TEXT(M1103,"0"),Punten!$A$2:$E$158,5,FALSE)</f>
        <v>0</v>
      </c>
      <c r="V1103">
        <f>SUM(P1103:U1103)</f>
        <v>0</v>
      </c>
      <c r="W1103" t="str">
        <f>N1103&amp;A1103</f>
        <v/>
      </c>
      <c r="X1103">
        <f>IF(F1102&lt;&gt;F1103,1,X1102+1)</f>
        <v>501</v>
      </c>
      <c r="Y1103" t="e">
        <f>VLOOKUP(A1103,Klasses!$A$2:$B$100,2,FALSE)</f>
        <v>#N/A</v>
      </c>
      <c r="Z1103" t="s">
        <v>198</v>
      </c>
      <c r="AA1103">
        <f>F1103</f>
        <v>0</v>
      </c>
      <c r="AB1103">
        <f>D1103</f>
        <v>0</v>
      </c>
    </row>
    <row r="1104" spans="15:28" x14ac:dyDescent="0.25">
      <c r="O1104">
        <f>COUNTIF($W$2:$W$5,W1104)</f>
        <v>0</v>
      </c>
      <c r="P1104">
        <f>VLOOKUP("M"&amp;TEXT(G1104,"0"),Punten!$A$1:$E$37,5,FALSE)</f>
        <v>0</v>
      </c>
      <c r="Q1104">
        <f>VLOOKUP("M"&amp;TEXT(H1104,"0"),Punten!$A$1:$E$37,5,FALSE)</f>
        <v>0</v>
      </c>
      <c r="R1104">
        <f>VLOOKUP("M"&amp;TEXT(I1104,"0"),Punten!$A$1:$E$37,5,FALSE)</f>
        <v>0</v>
      </c>
      <c r="S1104">
        <f>VLOOKUP("K"&amp;TEXT(M1104,"0"),Punten!$A$1:$E$37,5,FALSE)</f>
        <v>0</v>
      </c>
      <c r="T1104">
        <f>VLOOKUP("H"&amp;TEXT(L1104,"0"),Punten!$A$1:$E$37,5,FALSE)</f>
        <v>0</v>
      </c>
      <c r="U1104">
        <f>VLOOKUP("F"&amp;TEXT(M1104,"0"),Punten!$A$2:$E$158,5,FALSE)</f>
        <v>0</v>
      </c>
      <c r="V1104">
        <f>SUM(P1104:U1104)</f>
        <v>0</v>
      </c>
      <c r="W1104" t="str">
        <f>N1104&amp;A1104</f>
        <v/>
      </c>
      <c r="X1104">
        <f>IF(F1103&lt;&gt;F1104,1,X1103+1)</f>
        <v>502</v>
      </c>
      <c r="Y1104" t="e">
        <f>VLOOKUP(A1104,Klasses!$A$2:$B$100,2,FALSE)</f>
        <v>#N/A</v>
      </c>
      <c r="Z1104" t="s">
        <v>198</v>
      </c>
      <c r="AA1104">
        <f>F1104</f>
        <v>0</v>
      </c>
      <c r="AB1104">
        <f>D1104</f>
        <v>0</v>
      </c>
    </row>
    <row r="1105" spans="15:28" x14ac:dyDescent="0.25">
      <c r="O1105">
        <f>COUNTIF($W$2:$W$5,W1105)</f>
        <v>0</v>
      </c>
      <c r="P1105">
        <f>VLOOKUP("M"&amp;TEXT(G1105,"0"),Punten!$A$1:$E$37,5,FALSE)</f>
        <v>0</v>
      </c>
      <c r="Q1105">
        <f>VLOOKUP("M"&amp;TEXT(H1105,"0"),Punten!$A$1:$E$37,5,FALSE)</f>
        <v>0</v>
      </c>
      <c r="R1105">
        <f>VLOOKUP("M"&amp;TEXT(I1105,"0"),Punten!$A$1:$E$37,5,FALSE)</f>
        <v>0</v>
      </c>
      <c r="S1105">
        <f>VLOOKUP("K"&amp;TEXT(M1105,"0"),Punten!$A$1:$E$37,5,FALSE)</f>
        <v>0</v>
      </c>
      <c r="T1105">
        <f>VLOOKUP("H"&amp;TEXT(L1105,"0"),Punten!$A$1:$E$37,5,FALSE)</f>
        <v>0</v>
      </c>
      <c r="U1105">
        <f>VLOOKUP("F"&amp;TEXT(M1105,"0"),Punten!$A$2:$E$158,5,FALSE)</f>
        <v>0</v>
      </c>
      <c r="V1105">
        <f>SUM(P1105:U1105)</f>
        <v>0</v>
      </c>
      <c r="W1105" t="str">
        <f>N1105&amp;A1105</f>
        <v/>
      </c>
      <c r="X1105">
        <f>IF(F1104&lt;&gt;F1105,1,X1104+1)</f>
        <v>503</v>
      </c>
      <c r="Y1105" t="e">
        <f>VLOOKUP(A1105,Klasses!$A$2:$B$100,2,FALSE)</f>
        <v>#N/A</v>
      </c>
      <c r="Z1105" t="s">
        <v>198</v>
      </c>
      <c r="AA1105">
        <f>F1105</f>
        <v>0</v>
      </c>
      <c r="AB1105">
        <f>D1105</f>
        <v>0</v>
      </c>
    </row>
    <row r="1106" spans="15:28" x14ac:dyDescent="0.25">
      <c r="O1106">
        <f>COUNTIF($W$2:$W$5,W1106)</f>
        <v>0</v>
      </c>
      <c r="P1106">
        <f>VLOOKUP("M"&amp;TEXT(G1106,"0"),Punten!$A$1:$E$37,5,FALSE)</f>
        <v>0</v>
      </c>
      <c r="Q1106">
        <f>VLOOKUP("M"&amp;TEXT(H1106,"0"),Punten!$A$1:$E$37,5,FALSE)</f>
        <v>0</v>
      </c>
      <c r="R1106">
        <f>VLOOKUP("M"&amp;TEXT(I1106,"0"),Punten!$A$1:$E$37,5,FALSE)</f>
        <v>0</v>
      </c>
      <c r="S1106">
        <f>VLOOKUP("K"&amp;TEXT(M1106,"0"),Punten!$A$1:$E$37,5,FALSE)</f>
        <v>0</v>
      </c>
      <c r="T1106">
        <f>VLOOKUP("H"&amp;TEXT(L1106,"0"),Punten!$A$1:$E$37,5,FALSE)</f>
        <v>0</v>
      </c>
      <c r="U1106">
        <f>VLOOKUP("F"&amp;TEXT(M1106,"0"),Punten!$A$2:$E$158,5,FALSE)</f>
        <v>0</v>
      </c>
      <c r="V1106">
        <f>SUM(P1106:U1106)</f>
        <v>0</v>
      </c>
      <c r="W1106" t="str">
        <f>N1106&amp;A1106</f>
        <v/>
      </c>
      <c r="X1106">
        <f>IF(F1105&lt;&gt;F1106,1,X1105+1)</f>
        <v>504</v>
      </c>
      <c r="Y1106" t="e">
        <f>VLOOKUP(A1106,Klasses!$A$2:$B$100,2,FALSE)</f>
        <v>#N/A</v>
      </c>
      <c r="Z1106" t="s">
        <v>198</v>
      </c>
      <c r="AA1106">
        <f>F1106</f>
        <v>0</v>
      </c>
      <c r="AB1106">
        <f>D1106</f>
        <v>0</v>
      </c>
    </row>
    <row r="1107" spans="15:28" x14ac:dyDescent="0.25">
      <c r="O1107">
        <f>COUNTIF($W$2:$W$5,W1107)</f>
        <v>0</v>
      </c>
      <c r="P1107">
        <f>VLOOKUP("M"&amp;TEXT(G1107,"0"),Punten!$A$1:$E$37,5,FALSE)</f>
        <v>0</v>
      </c>
      <c r="Q1107">
        <f>VLOOKUP("M"&amp;TEXT(H1107,"0"),Punten!$A$1:$E$37,5,FALSE)</f>
        <v>0</v>
      </c>
      <c r="R1107">
        <f>VLOOKUP("M"&amp;TEXT(I1107,"0"),Punten!$A$1:$E$37,5,FALSE)</f>
        <v>0</v>
      </c>
      <c r="S1107">
        <f>VLOOKUP("K"&amp;TEXT(M1107,"0"),Punten!$A$1:$E$37,5,FALSE)</f>
        <v>0</v>
      </c>
      <c r="T1107">
        <f>VLOOKUP("H"&amp;TEXT(L1107,"0"),Punten!$A$1:$E$37,5,FALSE)</f>
        <v>0</v>
      </c>
      <c r="U1107">
        <f>VLOOKUP("F"&amp;TEXT(M1107,"0"),Punten!$A$2:$E$158,5,FALSE)</f>
        <v>0</v>
      </c>
      <c r="V1107">
        <f>SUM(P1107:U1107)</f>
        <v>0</v>
      </c>
      <c r="W1107" t="str">
        <f>N1107&amp;A1107</f>
        <v/>
      </c>
      <c r="X1107">
        <f>IF(F1106&lt;&gt;F1107,1,X1106+1)</f>
        <v>505</v>
      </c>
      <c r="Y1107" t="e">
        <f>VLOOKUP(A1107,Klasses!$A$2:$B$100,2,FALSE)</f>
        <v>#N/A</v>
      </c>
      <c r="Z1107" t="s">
        <v>198</v>
      </c>
      <c r="AA1107">
        <f>F1107</f>
        <v>0</v>
      </c>
      <c r="AB1107">
        <f>D1107</f>
        <v>0</v>
      </c>
    </row>
    <row r="1108" spans="15:28" x14ac:dyDescent="0.25">
      <c r="O1108">
        <f>COUNTIF($W$2:$W$5,W1108)</f>
        <v>0</v>
      </c>
      <c r="P1108">
        <f>VLOOKUP("M"&amp;TEXT(G1108,"0"),Punten!$A$1:$E$37,5,FALSE)</f>
        <v>0</v>
      </c>
      <c r="Q1108">
        <f>VLOOKUP("M"&amp;TEXT(H1108,"0"),Punten!$A$1:$E$37,5,FALSE)</f>
        <v>0</v>
      </c>
      <c r="R1108">
        <f>VLOOKUP("M"&amp;TEXT(I1108,"0"),Punten!$A$1:$E$37,5,FALSE)</f>
        <v>0</v>
      </c>
      <c r="S1108">
        <f>VLOOKUP("K"&amp;TEXT(M1108,"0"),Punten!$A$1:$E$37,5,FALSE)</f>
        <v>0</v>
      </c>
      <c r="T1108">
        <f>VLOOKUP("H"&amp;TEXT(L1108,"0"),Punten!$A$1:$E$37,5,FALSE)</f>
        <v>0</v>
      </c>
      <c r="U1108">
        <f>VLOOKUP("F"&amp;TEXT(M1108,"0"),Punten!$A$2:$E$158,5,FALSE)</f>
        <v>0</v>
      </c>
      <c r="V1108">
        <f>SUM(P1108:U1108)</f>
        <v>0</v>
      </c>
      <c r="W1108" t="str">
        <f>N1108&amp;A1108</f>
        <v/>
      </c>
      <c r="X1108">
        <f>IF(F1107&lt;&gt;F1108,1,X1107+1)</f>
        <v>506</v>
      </c>
      <c r="Y1108" t="e">
        <f>VLOOKUP(A1108,Klasses!$A$2:$B$100,2,FALSE)</f>
        <v>#N/A</v>
      </c>
      <c r="Z1108" t="s">
        <v>198</v>
      </c>
      <c r="AA1108">
        <f>F1108</f>
        <v>0</v>
      </c>
      <c r="AB1108">
        <f>D1108</f>
        <v>0</v>
      </c>
    </row>
    <row r="1109" spans="15:28" x14ac:dyDescent="0.25">
      <c r="O1109">
        <f>COUNTIF($W$2:$W$5,W1109)</f>
        <v>0</v>
      </c>
      <c r="P1109">
        <f>VLOOKUP("M"&amp;TEXT(G1109,"0"),Punten!$A$1:$E$37,5,FALSE)</f>
        <v>0</v>
      </c>
      <c r="Q1109">
        <f>VLOOKUP("M"&amp;TEXT(H1109,"0"),Punten!$A$1:$E$37,5,FALSE)</f>
        <v>0</v>
      </c>
      <c r="R1109">
        <f>VLOOKUP("M"&amp;TEXT(I1109,"0"),Punten!$A$1:$E$37,5,FALSE)</f>
        <v>0</v>
      </c>
      <c r="S1109">
        <f>VLOOKUP("K"&amp;TEXT(M1109,"0"),Punten!$A$1:$E$37,5,FALSE)</f>
        <v>0</v>
      </c>
      <c r="T1109">
        <f>VLOOKUP("H"&amp;TEXT(L1109,"0"),Punten!$A$1:$E$37,5,FALSE)</f>
        <v>0</v>
      </c>
      <c r="U1109">
        <f>VLOOKUP("F"&amp;TEXT(M1109,"0"),Punten!$A$2:$E$158,5,FALSE)</f>
        <v>0</v>
      </c>
      <c r="V1109">
        <f>SUM(P1109:U1109)</f>
        <v>0</v>
      </c>
      <c r="W1109" t="str">
        <f>N1109&amp;A1109</f>
        <v/>
      </c>
      <c r="X1109">
        <f>IF(F1108&lt;&gt;F1109,1,X1108+1)</f>
        <v>507</v>
      </c>
      <c r="Y1109" t="e">
        <f>VLOOKUP(A1109,Klasses!$A$2:$B$100,2,FALSE)</f>
        <v>#N/A</v>
      </c>
      <c r="Z1109" t="s">
        <v>198</v>
      </c>
      <c r="AA1109">
        <f>F1109</f>
        <v>0</v>
      </c>
      <c r="AB1109">
        <f>D1109</f>
        <v>0</v>
      </c>
    </row>
    <row r="1110" spans="15:28" x14ac:dyDescent="0.25">
      <c r="O1110">
        <f>COUNTIF($W$2:$W$5,W1110)</f>
        <v>0</v>
      </c>
      <c r="P1110">
        <f>VLOOKUP("M"&amp;TEXT(G1110,"0"),Punten!$A$1:$E$37,5,FALSE)</f>
        <v>0</v>
      </c>
      <c r="Q1110">
        <f>VLOOKUP("M"&amp;TEXT(H1110,"0"),Punten!$A$1:$E$37,5,FALSE)</f>
        <v>0</v>
      </c>
      <c r="R1110">
        <f>VLOOKUP("M"&amp;TEXT(I1110,"0"),Punten!$A$1:$E$37,5,FALSE)</f>
        <v>0</v>
      </c>
      <c r="S1110">
        <f>VLOOKUP("K"&amp;TEXT(M1110,"0"),Punten!$A$1:$E$37,5,FALSE)</f>
        <v>0</v>
      </c>
      <c r="T1110">
        <f>VLOOKUP("H"&amp;TEXT(L1110,"0"),Punten!$A$1:$E$37,5,FALSE)</f>
        <v>0</v>
      </c>
      <c r="U1110">
        <f>VLOOKUP("F"&amp;TEXT(M1110,"0"),Punten!$A$2:$E$158,5,FALSE)</f>
        <v>0</v>
      </c>
      <c r="V1110">
        <f>SUM(P1110:U1110)</f>
        <v>0</v>
      </c>
      <c r="W1110" t="str">
        <f>N1110&amp;A1110</f>
        <v/>
      </c>
      <c r="X1110">
        <f>IF(F1109&lt;&gt;F1110,1,X1109+1)</f>
        <v>508</v>
      </c>
      <c r="Y1110" t="e">
        <f>VLOOKUP(A1110,Klasses!$A$2:$B$100,2,FALSE)</f>
        <v>#N/A</v>
      </c>
      <c r="Z1110" t="s">
        <v>198</v>
      </c>
      <c r="AA1110">
        <f>F1110</f>
        <v>0</v>
      </c>
      <c r="AB1110">
        <f>D1110</f>
        <v>0</v>
      </c>
    </row>
    <row r="1111" spans="15:28" x14ac:dyDescent="0.25">
      <c r="O1111">
        <f>COUNTIF($W$2:$W$5,W1111)</f>
        <v>0</v>
      </c>
      <c r="P1111">
        <f>VLOOKUP("M"&amp;TEXT(G1111,"0"),Punten!$A$1:$E$37,5,FALSE)</f>
        <v>0</v>
      </c>
      <c r="Q1111">
        <f>VLOOKUP("M"&amp;TEXT(H1111,"0"),Punten!$A$1:$E$37,5,FALSE)</f>
        <v>0</v>
      </c>
      <c r="R1111">
        <f>VLOOKUP("M"&amp;TEXT(I1111,"0"),Punten!$A$1:$E$37,5,FALSE)</f>
        <v>0</v>
      </c>
      <c r="S1111">
        <f>VLOOKUP("K"&amp;TEXT(M1111,"0"),Punten!$A$1:$E$37,5,FALSE)</f>
        <v>0</v>
      </c>
      <c r="T1111">
        <f>VLOOKUP("H"&amp;TEXT(L1111,"0"),Punten!$A$1:$E$37,5,FALSE)</f>
        <v>0</v>
      </c>
      <c r="U1111">
        <f>VLOOKUP("F"&amp;TEXT(M1111,"0"),Punten!$A$2:$E$158,5,FALSE)</f>
        <v>0</v>
      </c>
      <c r="V1111">
        <f>SUM(P1111:U1111)</f>
        <v>0</v>
      </c>
      <c r="W1111" t="str">
        <f>N1111&amp;A1111</f>
        <v/>
      </c>
      <c r="X1111">
        <f>IF(F1110&lt;&gt;F1111,1,X1110+1)</f>
        <v>509</v>
      </c>
      <c r="Y1111" t="e">
        <f>VLOOKUP(A1111,Klasses!$A$2:$B$100,2,FALSE)</f>
        <v>#N/A</v>
      </c>
      <c r="Z1111" t="s">
        <v>198</v>
      </c>
      <c r="AA1111">
        <f>F1111</f>
        <v>0</v>
      </c>
      <c r="AB1111">
        <f>D1111</f>
        <v>0</v>
      </c>
    </row>
    <row r="1112" spans="15:28" x14ac:dyDescent="0.25">
      <c r="O1112">
        <f>COUNTIF($W$2:$W$5,W1112)</f>
        <v>0</v>
      </c>
      <c r="P1112">
        <f>VLOOKUP("M"&amp;TEXT(G1112,"0"),Punten!$A$1:$E$37,5,FALSE)</f>
        <v>0</v>
      </c>
      <c r="Q1112">
        <f>VLOOKUP("M"&amp;TEXT(H1112,"0"),Punten!$A$1:$E$37,5,FALSE)</f>
        <v>0</v>
      </c>
      <c r="R1112">
        <f>VLOOKUP("M"&amp;TEXT(I1112,"0"),Punten!$A$1:$E$37,5,FALSE)</f>
        <v>0</v>
      </c>
      <c r="S1112">
        <f>VLOOKUP("K"&amp;TEXT(M1112,"0"),Punten!$A$1:$E$37,5,FALSE)</f>
        <v>0</v>
      </c>
      <c r="T1112">
        <f>VLOOKUP("H"&amp;TEXT(L1112,"0"),Punten!$A$1:$E$37,5,FALSE)</f>
        <v>0</v>
      </c>
      <c r="U1112">
        <f>VLOOKUP("F"&amp;TEXT(M1112,"0"),Punten!$A$2:$E$158,5,FALSE)</f>
        <v>0</v>
      </c>
      <c r="V1112">
        <f>SUM(P1112:U1112)</f>
        <v>0</v>
      </c>
      <c r="W1112" t="str">
        <f>N1112&amp;A1112</f>
        <v/>
      </c>
      <c r="X1112">
        <f>IF(F1111&lt;&gt;F1112,1,X1111+1)</f>
        <v>510</v>
      </c>
      <c r="Y1112" t="e">
        <f>VLOOKUP(A1112,Klasses!$A$2:$B$100,2,FALSE)</f>
        <v>#N/A</v>
      </c>
      <c r="Z1112" t="s">
        <v>198</v>
      </c>
      <c r="AA1112">
        <f>F1112</f>
        <v>0</v>
      </c>
      <c r="AB1112">
        <f>D1112</f>
        <v>0</v>
      </c>
    </row>
    <row r="1113" spans="15:28" x14ac:dyDescent="0.25">
      <c r="O1113">
        <f>COUNTIF($W$2:$W$5,W1113)</f>
        <v>0</v>
      </c>
      <c r="P1113">
        <f>VLOOKUP("M"&amp;TEXT(G1113,"0"),Punten!$A$1:$E$37,5,FALSE)</f>
        <v>0</v>
      </c>
      <c r="Q1113">
        <f>VLOOKUP("M"&amp;TEXT(H1113,"0"),Punten!$A$1:$E$37,5,FALSE)</f>
        <v>0</v>
      </c>
      <c r="R1113">
        <f>VLOOKUP("M"&amp;TEXT(I1113,"0"),Punten!$A$1:$E$37,5,FALSE)</f>
        <v>0</v>
      </c>
      <c r="S1113">
        <f>VLOOKUP("K"&amp;TEXT(M1113,"0"),Punten!$A$1:$E$37,5,FALSE)</f>
        <v>0</v>
      </c>
      <c r="T1113">
        <f>VLOOKUP("H"&amp;TEXT(L1113,"0"),Punten!$A$1:$E$37,5,FALSE)</f>
        <v>0</v>
      </c>
      <c r="U1113">
        <f>VLOOKUP("F"&amp;TEXT(M1113,"0"),Punten!$A$2:$E$158,5,FALSE)</f>
        <v>0</v>
      </c>
      <c r="V1113">
        <f>SUM(P1113:U1113)</f>
        <v>0</v>
      </c>
      <c r="W1113" t="str">
        <f>N1113&amp;A1113</f>
        <v/>
      </c>
      <c r="X1113">
        <f>IF(F1112&lt;&gt;F1113,1,X1112+1)</f>
        <v>511</v>
      </c>
      <c r="Y1113" t="e">
        <f>VLOOKUP(A1113,Klasses!$A$2:$B$100,2,FALSE)</f>
        <v>#N/A</v>
      </c>
      <c r="Z1113" t="s">
        <v>198</v>
      </c>
      <c r="AA1113">
        <f>F1113</f>
        <v>0</v>
      </c>
      <c r="AB1113">
        <f>D1113</f>
        <v>0</v>
      </c>
    </row>
    <row r="1114" spans="15:28" x14ac:dyDescent="0.25">
      <c r="O1114">
        <f>COUNTIF($W$2:$W$5,W1114)</f>
        <v>0</v>
      </c>
      <c r="P1114">
        <f>VLOOKUP("M"&amp;TEXT(G1114,"0"),Punten!$A$1:$E$37,5,FALSE)</f>
        <v>0</v>
      </c>
      <c r="Q1114">
        <f>VLOOKUP("M"&amp;TEXT(H1114,"0"),Punten!$A$1:$E$37,5,FALSE)</f>
        <v>0</v>
      </c>
      <c r="R1114">
        <f>VLOOKUP("M"&amp;TEXT(I1114,"0"),Punten!$A$1:$E$37,5,FALSE)</f>
        <v>0</v>
      </c>
      <c r="S1114">
        <f>VLOOKUP("K"&amp;TEXT(M1114,"0"),Punten!$A$1:$E$37,5,FALSE)</f>
        <v>0</v>
      </c>
      <c r="T1114">
        <f>VLOOKUP("H"&amp;TEXT(L1114,"0"),Punten!$A$1:$E$37,5,FALSE)</f>
        <v>0</v>
      </c>
      <c r="U1114">
        <f>VLOOKUP("F"&amp;TEXT(M1114,"0"),Punten!$A$2:$E$158,5,FALSE)</f>
        <v>0</v>
      </c>
      <c r="V1114">
        <f>SUM(P1114:U1114)</f>
        <v>0</v>
      </c>
      <c r="W1114" t="str">
        <f>N1114&amp;A1114</f>
        <v/>
      </c>
      <c r="X1114">
        <f>IF(F1113&lt;&gt;F1114,1,X1113+1)</f>
        <v>512</v>
      </c>
      <c r="Y1114" t="e">
        <f>VLOOKUP(A1114,Klasses!$A$2:$B$100,2,FALSE)</f>
        <v>#N/A</v>
      </c>
      <c r="Z1114" t="s">
        <v>198</v>
      </c>
      <c r="AA1114">
        <f>F1114</f>
        <v>0</v>
      </c>
      <c r="AB1114">
        <f>D1114</f>
        <v>0</v>
      </c>
    </row>
    <row r="1115" spans="15:28" x14ac:dyDescent="0.25">
      <c r="O1115">
        <f>COUNTIF($W$2:$W$5,W1115)</f>
        <v>0</v>
      </c>
      <c r="P1115">
        <f>VLOOKUP("M"&amp;TEXT(G1115,"0"),Punten!$A$1:$E$37,5,FALSE)</f>
        <v>0</v>
      </c>
      <c r="Q1115">
        <f>VLOOKUP("M"&amp;TEXT(H1115,"0"),Punten!$A$1:$E$37,5,FALSE)</f>
        <v>0</v>
      </c>
      <c r="R1115">
        <f>VLOOKUP("M"&amp;TEXT(I1115,"0"),Punten!$A$1:$E$37,5,FALSE)</f>
        <v>0</v>
      </c>
      <c r="S1115">
        <f>VLOOKUP("K"&amp;TEXT(M1115,"0"),Punten!$A$1:$E$37,5,FALSE)</f>
        <v>0</v>
      </c>
      <c r="T1115">
        <f>VLOOKUP("H"&amp;TEXT(L1115,"0"),Punten!$A$1:$E$37,5,FALSE)</f>
        <v>0</v>
      </c>
      <c r="U1115">
        <f>VLOOKUP("F"&amp;TEXT(M1115,"0"),Punten!$A$2:$E$158,5,FALSE)</f>
        <v>0</v>
      </c>
      <c r="V1115">
        <f>SUM(P1115:U1115)</f>
        <v>0</v>
      </c>
      <c r="W1115" t="str">
        <f>N1115&amp;A1115</f>
        <v/>
      </c>
      <c r="X1115">
        <f>IF(F1114&lt;&gt;F1115,1,X1114+1)</f>
        <v>513</v>
      </c>
      <c r="Y1115" t="e">
        <f>VLOOKUP(A1115,Klasses!$A$2:$B$100,2,FALSE)</f>
        <v>#N/A</v>
      </c>
      <c r="Z1115" t="s">
        <v>198</v>
      </c>
      <c r="AA1115">
        <f>F1115</f>
        <v>0</v>
      </c>
      <c r="AB1115">
        <f>D1115</f>
        <v>0</v>
      </c>
    </row>
    <row r="1116" spans="15:28" x14ac:dyDescent="0.25">
      <c r="O1116">
        <f>COUNTIF($W$2:$W$5,W1116)</f>
        <v>0</v>
      </c>
      <c r="P1116">
        <f>VLOOKUP("M"&amp;TEXT(G1116,"0"),Punten!$A$1:$E$37,5,FALSE)</f>
        <v>0</v>
      </c>
      <c r="Q1116">
        <f>VLOOKUP("M"&amp;TEXT(H1116,"0"),Punten!$A$1:$E$37,5,FALSE)</f>
        <v>0</v>
      </c>
      <c r="R1116">
        <f>VLOOKUP("M"&amp;TEXT(I1116,"0"),Punten!$A$1:$E$37,5,FALSE)</f>
        <v>0</v>
      </c>
      <c r="S1116">
        <f>VLOOKUP("K"&amp;TEXT(M1116,"0"),Punten!$A$1:$E$37,5,FALSE)</f>
        <v>0</v>
      </c>
      <c r="T1116">
        <f>VLOOKUP("H"&amp;TEXT(L1116,"0"),Punten!$A$1:$E$37,5,FALSE)</f>
        <v>0</v>
      </c>
      <c r="U1116">
        <f>VLOOKUP("F"&amp;TEXT(M1116,"0"),Punten!$A$2:$E$158,5,FALSE)</f>
        <v>0</v>
      </c>
      <c r="V1116">
        <f>SUM(P1116:U1116)</f>
        <v>0</v>
      </c>
      <c r="W1116" t="str">
        <f>N1116&amp;A1116</f>
        <v/>
      </c>
      <c r="X1116">
        <f>IF(F1115&lt;&gt;F1116,1,X1115+1)</f>
        <v>514</v>
      </c>
      <c r="Y1116" t="e">
        <f>VLOOKUP(A1116,Klasses!$A$2:$B$100,2,FALSE)</f>
        <v>#N/A</v>
      </c>
      <c r="Z1116" t="s">
        <v>198</v>
      </c>
      <c r="AA1116">
        <f>F1116</f>
        <v>0</v>
      </c>
      <c r="AB1116">
        <f>D1116</f>
        <v>0</v>
      </c>
    </row>
    <row r="1117" spans="15:28" x14ac:dyDescent="0.25">
      <c r="O1117">
        <f>COUNTIF($W$2:$W$5,W1117)</f>
        <v>0</v>
      </c>
      <c r="P1117">
        <f>VLOOKUP("M"&amp;TEXT(G1117,"0"),Punten!$A$1:$E$37,5,FALSE)</f>
        <v>0</v>
      </c>
      <c r="Q1117">
        <f>VLOOKUP("M"&amp;TEXT(H1117,"0"),Punten!$A$1:$E$37,5,FALSE)</f>
        <v>0</v>
      </c>
      <c r="R1117">
        <f>VLOOKUP("M"&amp;TEXT(I1117,"0"),Punten!$A$1:$E$37,5,FALSE)</f>
        <v>0</v>
      </c>
      <c r="S1117">
        <f>VLOOKUP("K"&amp;TEXT(M1117,"0"),Punten!$A$1:$E$37,5,FALSE)</f>
        <v>0</v>
      </c>
      <c r="T1117">
        <f>VLOOKUP("H"&amp;TEXT(L1117,"0"),Punten!$A$1:$E$37,5,FALSE)</f>
        <v>0</v>
      </c>
      <c r="U1117">
        <f>VLOOKUP("F"&amp;TEXT(M1117,"0"),Punten!$A$2:$E$158,5,FALSE)</f>
        <v>0</v>
      </c>
      <c r="V1117">
        <f>SUM(P1117:U1117)</f>
        <v>0</v>
      </c>
      <c r="W1117" t="str">
        <f>N1117&amp;A1117</f>
        <v/>
      </c>
      <c r="X1117">
        <f>IF(F1116&lt;&gt;F1117,1,X1116+1)</f>
        <v>515</v>
      </c>
      <c r="Y1117" t="e">
        <f>VLOOKUP(A1117,Klasses!$A$2:$B$100,2,FALSE)</f>
        <v>#N/A</v>
      </c>
      <c r="Z1117" t="s">
        <v>198</v>
      </c>
      <c r="AA1117">
        <f>F1117</f>
        <v>0</v>
      </c>
      <c r="AB1117">
        <f>D1117</f>
        <v>0</v>
      </c>
    </row>
    <row r="1118" spans="15:28" x14ac:dyDescent="0.25">
      <c r="O1118">
        <f>COUNTIF($W$2:$W$5,W1118)</f>
        <v>0</v>
      </c>
      <c r="P1118">
        <f>VLOOKUP("M"&amp;TEXT(G1118,"0"),Punten!$A$1:$E$37,5,FALSE)</f>
        <v>0</v>
      </c>
      <c r="Q1118">
        <f>VLOOKUP("M"&amp;TEXT(H1118,"0"),Punten!$A$1:$E$37,5,FALSE)</f>
        <v>0</v>
      </c>
      <c r="R1118">
        <f>VLOOKUP("M"&amp;TEXT(I1118,"0"),Punten!$A$1:$E$37,5,FALSE)</f>
        <v>0</v>
      </c>
      <c r="S1118">
        <f>VLOOKUP("K"&amp;TEXT(M1118,"0"),Punten!$A$1:$E$37,5,FALSE)</f>
        <v>0</v>
      </c>
      <c r="T1118">
        <f>VLOOKUP("H"&amp;TEXT(L1118,"0"),Punten!$A$1:$E$37,5,FALSE)</f>
        <v>0</v>
      </c>
      <c r="U1118">
        <f>VLOOKUP("F"&amp;TEXT(M1118,"0"),Punten!$A$2:$E$158,5,FALSE)</f>
        <v>0</v>
      </c>
      <c r="V1118">
        <f>SUM(P1118:U1118)</f>
        <v>0</v>
      </c>
      <c r="W1118" t="str">
        <f>N1118&amp;A1118</f>
        <v/>
      </c>
      <c r="X1118">
        <f>IF(F1117&lt;&gt;F1118,1,X1117+1)</f>
        <v>516</v>
      </c>
      <c r="Y1118" t="e">
        <f>VLOOKUP(A1118,Klasses!$A$2:$B$100,2,FALSE)</f>
        <v>#N/A</v>
      </c>
      <c r="Z1118" t="s">
        <v>198</v>
      </c>
      <c r="AA1118">
        <f>F1118</f>
        <v>0</v>
      </c>
      <c r="AB1118">
        <f>D1118</f>
        <v>0</v>
      </c>
    </row>
    <row r="1119" spans="15:28" x14ac:dyDescent="0.25">
      <c r="O1119">
        <f>COUNTIF($W$2:$W$5,W1119)</f>
        <v>0</v>
      </c>
      <c r="P1119">
        <f>VLOOKUP("M"&amp;TEXT(G1119,"0"),Punten!$A$1:$E$37,5,FALSE)</f>
        <v>0</v>
      </c>
      <c r="Q1119">
        <f>VLOOKUP("M"&amp;TEXT(H1119,"0"),Punten!$A$1:$E$37,5,FALSE)</f>
        <v>0</v>
      </c>
      <c r="R1119">
        <f>VLOOKUP("M"&amp;TEXT(I1119,"0"),Punten!$A$1:$E$37,5,FALSE)</f>
        <v>0</v>
      </c>
      <c r="S1119">
        <f>VLOOKUP("K"&amp;TEXT(M1119,"0"),Punten!$A$1:$E$37,5,FALSE)</f>
        <v>0</v>
      </c>
      <c r="T1119">
        <f>VLOOKUP("H"&amp;TEXT(L1119,"0"),Punten!$A$1:$E$37,5,FALSE)</f>
        <v>0</v>
      </c>
      <c r="U1119">
        <f>VLOOKUP("F"&amp;TEXT(M1119,"0"),Punten!$A$2:$E$158,5,FALSE)</f>
        <v>0</v>
      </c>
      <c r="V1119">
        <f>SUM(P1119:U1119)</f>
        <v>0</v>
      </c>
      <c r="W1119" t="str">
        <f>N1119&amp;A1119</f>
        <v/>
      </c>
      <c r="X1119">
        <f>IF(F1118&lt;&gt;F1119,1,X1118+1)</f>
        <v>517</v>
      </c>
      <c r="Y1119" t="e">
        <f>VLOOKUP(A1119,Klasses!$A$2:$B$100,2,FALSE)</f>
        <v>#N/A</v>
      </c>
      <c r="Z1119" t="s">
        <v>198</v>
      </c>
      <c r="AA1119">
        <f>F1119</f>
        <v>0</v>
      </c>
      <c r="AB1119">
        <f>D1119</f>
        <v>0</v>
      </c>
    </row>
    <row r="1120" spans="15:28" x14ac:dyDescent="0.25">
      <c r="O1120">
        <f>COUNTIF($W$2:$W$5,W1120)</f>
        <v>0</v>
      </c>
      <c r="P1120">
        <f>VLOOKUP("M"&amp;TEXT(G1120,"0"),Punten!$A$1:$E$37,5,FALSE)</f>
        <v>0</v>
      </c>
      <c r="Q1120">
        <f>VLOOKUP("M"&amp;TEXT(H1120,"0"),Punten!$A$1:$E$37,5,FALSE)</f>
        <v>0</v>
      </c>
      <c r="R1120">
        <f>VLOOKUP("M"&amp;TEXT(I1120,"0"),Punten!$A$1:$E$37,5,FALSE)</f>
        <v>0</v>
      </c>
      <c r="S1120">
        <f>VLOOKUP("K"&amp;TEXT(M1120,"0"),Punten!$A$1:$E$37,5,FALSE)</f>
        <v>0</v>
      </c>
      <c r="T1120">
        <f>VLOOKUP("H"&amp;TEXT(L1120,"0"),Punten!$A$1:$E$37,5,FALSE)</f>
        <v>0</v>
      </c>
      <c r="U1120">
        <f>VLOOKUP("F"&amp;TEXT(M1120,"0"),Punten!$A$2:$E$158,5,FALSE)</f>
        <v>0</v>
      </c>
      <c r="V1120">
        <f>SUM(P1120:U1120)</f>
        <v>0</v>
      </c>
      <c r="W1120" t="str">
        <f>N1120&amp;A1120</f>
        <v/>
      </c>
      <c r="X1120">
        <f>IF(F1119&lt;&gt;F1120,1,X1119+1)</f>
        <v>518</v>
      </c>
      <c r="Y1120" t="e">
        <f>VLOOKUP(A1120,Klasses!$A$2:$B$100,2,FALSE)</f>
        <v>#N/A</v>
      </c>
      <c r="Z1120" t="s">
        <v>198</v>
      </c>
      <c r="AA1120">
        <f>F1120</f>
        <v>0</v>
      </c>
      <c r="AB1120">
        <f>D1120</f>
        <v>0</v>
      </c>
    </row>
    <row r="1121" spans="15:28" x14ac:dyDescent="0.25">
      <c r="O1121">
        <f>COUNTIF($W$2:$W$5,W1121)</f>
        <v>0</v>
      </c>
      <c r="P1121">
        <f>VLOOKUP("M"&amp;TEXT(G1121,"0"),Punten!$A$1:$E$37,5,FALSE)</f>
        <v>0</v>
      </c>
      <c r="Q1121">
        <f>VLOOKUP("M"&amp;TEXT(H1121,"0"),Punten!$A$1:$E$37,5,FALSE)</f>
        <v>0</v>
      </c>
      <c r="R1121">
        <f>VLOOKUP("M"&amp;TEXT(I1121,"0"),Punten!$A$1:$E$37,5,FALSE)</f>
        <v>0</v>
      </c>
      <c r="S1121">
        <f>VLOOKUP("K"&amp;TEXT(M1121,"0"),Punten!$A$1:$E$37,5,FALSE)</f>
        <v>0</v>
      </c>
      <c r="T1121">
        <f>VLOOKUP("H"&amp;TEXT(L1121,"0"),Punten!$A$1:$E$37,5,FALSE)</f>
        <v>0</v>
      </c>
      <c r="U1121">
        <f>VLOOKUP("F"&amp;TEXT(M1121,"0"),Punten!$A$2:$E$158,5,FALSE)</f>
        <v>0</v>
      </c>
      <c r="V1121">
        <f>SUM(P1121:U1121)</f>
        <v>0</v>
      </c>
      <c r="W1121" t="str">
        <f>N1121&amp;A1121</f>
        <v/>
      </c>
      <c r="X1121">
        <f>IF(F1120&lt;&gt;F1121,1,X1120+1)</f>
        <v>519</v>
      </c>
      <c r="Y1121" t="e">
        <f>VLOOKUP(A1121,Klasses!$A$2:$B$100,2,FALSE)</f>
        <v>#N/A</v>
      </c>
      <c r="Z1121" t="s">
        <v>198</v>
      </c>
      <c r="AA1121">
        <f>F1121</f>
        <v>0</v>
      </c>
      <c r="AB1121">
        <f>D1121</f>
        <v>0</v>
      </c>
    </row>
    <row r="1122" spans="15:28" x14ac:dyDescent="0.25">
      <c r="O1122">
        <f>COUNTIF($W$2:$W$5,W1122)</f>
        <v>0</v>
      </c>
      <c r="P1122">
        <f>VLOOKUP("M"&amp;TEXT(G1122,"0"),Punten!$A$1:$E$37,5,FALSE)</f>
        <v>0</v>
      </c>
      <c r="Q1122">
        <f>VLOOKUP("M"&amp;TEXT(H1122,"0"),Punten!$A$1:$E$37,5,FALSE)</f>
        <v>0</v>
      </c>
      <c r="R1122">
        <f>VLOOKUP("M"&amp;TEXT(I1122,"0"),Punten!$A$1:$E$37,5,FALSE)</f>
        <v>0</v>
      </c>
      <c r="S1122">
        <f>VLOOKUP("K"&amp;TEXT(M1122,"0"),Punten!$A$1:$E$37,5,FALSE)</f>
        <v>0</v>
      </c>
      <c r="T1122">
        <f>VLOOKUP("H"&amp;TEXT(L1122,"0"),Punten!$A$1:$E$37,5,FALSE)</f>
        <v>0</v>
      </c>
      <c r="U1122">
        <f>VLOOKUP("F"&amp;TEXT(M1122,"0"),Punten!$A$2:$E$158,5,FALSE)</f>
        <v>0</v>
      </c>
      <c r="V1122">
        <f>SUM(P1122:U1122)</f>
        <v>0</v>
      </c>
      <c r="W1122" t="str">
        <f>N1122&amp;A1122</f>
        <v/>
      </c>
      <c r="X1122">
        <f>IF(F1121&lt;&gt;F1122,1,X1121+1)</f>
        <v>520</v>
      </c>
      <c r="Y1122" t="e">
        <f>VLOOKUP(A1122,Klasses!$A$2:$B$100,2,FALSE)</f>
        <v>#N/A</v>
      </c>
      <c r="Z1122" t="s">
        <v>198</v>
      </c>
      <c r="AA1122">
        <f>F1122</f>
        <v>0</v>
      </c>
      <c r="AB1122">
        <f>D1122</f>
        <v>0</v>
      </c>
    </row>
    <row r="1123" spans="15:28" x14ac:dyDescent="0.25">
      <c r="O1123">
        <f>COUNTIF($W$2:$W$5,W1123)</f>
        <v>0</v>
      </c>
      <c r="P1123">
        <f>VLOOKUP("M"&amp;TEXT(G1123,"0"),Punten!$A$1:$E$37,5,FALSE)</f>
        <v>0</v>
      </c>
      <c r="Q1123">
        <f>VLOOKUP("M"&amp;TEXT(H1123,"0"),Punten!$A$1:$E$37,5,FALSE)</f>
        <v>0</v>
      </c>
      <c r="R1123">
        <f>VLOOKUP("M"&amp;TEXT(I1123,"0"),Punten!$A$1:$E$37,5,FALSE)</f>
        <v>0</v>
      </c>
      <c r="S1123">
        <f>VLOOKUP("K"&amp;TEXT(M1123,"0"),Punten!$A$1:$E$37,5,FALSE)</f>
        <v>0</v>
      </c>
      <c r="T1123">
        <f>VLOOKUP("H"&amp;TEXT(L1123,"0"),Punten!$A$1:$E$37,5,FALSE)</f>
        <v>0</v>
      </c>
      <c r="U1123">
        <f>VLOOKUP("F"&amp;TEXT(M1123,"0"),Punten!$A$2:$E$158,5,FALSE)</f>
        <v>0</v>
      </c>
      <c r="V1123">
        <f>SUM(P1123:U1123)</f>
        <v>0</v>
      </c>
      <c r="W1123" t="str">
        <f>N1123&amp;A1123</f>
        <v/>
      </c>
      <c r="X1123">
        <f>IF(F1122&lt;&gt;F1123,1,X1122+1)</f>
        <v>521</v>
      </c>
      <c r="Y1123" t="e">
        <f>VLOOKUP(A1123,Klasses!$A$2:$B$100,2,FALSE)</f>
        <v>#N/A</v>
      </c>
      <c r="Z1123" t="s">
        <v>198</v>
      </c>
      <c r="AA1123">
        <f>F1123</f>
        <v>0</v>
      </c>
      <c r="AB1123">
        <f>D1123</f>
        <v>0</v>
      </c>
    </row>
    <row r="1124" spans="15:28" x14ac:dyDescent="0.25">
      <c r="O1124">
        <f>COUNTIF($W$2:$W$5,W1124)</f>
        <v>0</v>
      </c>
      <c r="P1124">
        <f>VLOOKUP("M"&amp;TEXT(G1124,"0"),Punten!$A$1:$E$37,5,FALSE)</f>
        <v>0</v>
      </c>
      <c r="Q1124">
        <f>VLOOKUP("M"&amp;TEXT(H1124,"0"),Punten!$A$1:$E$37,5,FALSE)</f>
        <v>0</v>
      </c>
      <c r="R1124">
        <f>VLOOKUP("M"&amp;TEXT(I1124,"0"),Punten!$A$1:$E$37,5,FALSE)</f>
        <v>0</v>
      </c>
      <c r="S1124">
        <f>VLOOKUP("K"&amp;TEXT(M1124,"0"),Punten!$A$1:$E$37,5,FALSE)</f>
        <v>0</v>
      </c>
      <c r="T1124">
        <f>VLOOKUP("H"&amp;TEXT(L1124,"0"),Punten!$A$1:$E$37,5,FALSE)</f>
        <v>0</v>
      </c>
      <c r="U1124">
        <f>VLOOKUP("F"&amp;TEXT(M1124,"0"),Punten!$A$2:$E$158,5,FALSE)</f>
        <v>0</v>
      </c>
      <c r="V1124">
        <f>SUM(P1124:U1124)</f>
        <v>0</v>
      </c>
      <c r="W1124" t="str">
        <f>N1124&amp;A1124</f>
        <v/>
      </c>
      <c r="X1124">
        <f>IF(F1123&lt;&gt;F1124,1,X1123+1)</f>
        <v>522</v>
      </c>
      <c r="Y1124" t="e">
        <f>VLOOKUP(A1124,Klasses!$A$2:$B$100,2,FALSE)</f>
        <v>#N/A</v>
      </c>
      <c r="Z1124" t="s">
        <v>198</v>
      </c>
      <c r="AA1124">
        <f>F1124</f>
        <v>0</v>
      </c>
      <c r="AB1124">
        <f>D1124</f>
        <v>0</v>
      </c>
    </row>
    <row r="1125" spans="15:28" x14ac:dyDescent="0.25">
      <c r="O1125">
        <f>COUNTIF($W$2:$W$5,W1125)</f>
        <v>0</v>
      </c>
      <c r="P1125">
        <f>VLOOKUP("M"&amp;TEXT(G1125,"0"),Punten!$A$1:$E$37,5,FALSE)</f>
        <v>0</v>
      </c>
      <c r="Q1125">
        <f>VLOOKUP("M"&amp;TEXT(H1125,"0"),Punten!$A$1:$E$37,5,FALSE)</f>
        <v>0</v>
      </c>
      <c r="R1125">
        <f>VLOOKUP("M"&amp;TEXT(I1125,"0"),Punten!$A$1:$E$37,5,FALSE)</f>
        <v>0</v>
      </c>
      <c r="S1125">
        <f>VLOOKUP("K"&amp;TEXT(M1125,"0"),Punten!$A$1:$E$37,5,FALSE)</f>
        <v>0</v>
      </c>
      <c r="T1125">
        <f>VLOOKUP("H"&amp;TEXT(L1125,"0"),Punten!$A$1:$E$37,5,FALSE)</f>
        <v>0</v>
      </c>
      <c r="U1125">
        <f>VLOOKUP("F"&amp;TEXT(M1125,"0"),Punten!$A$2:$E$158,5,FALSE)</f>
        <v>0</v>
      </c>
      <c r="V1125">
        <f>SUM(P1125:U1125)</f>
        <v>0</v>
      </c>
      <c r="W1125" t="str">
        <f>N1125&amp;A1125</f>
        <v/>
      </c>
      <c r="X1125">
        <f>IF(F1124&lt;&gt;F1125,1,X1124+1)</f>
        <v>523</v>
      </c>
      <c r="Y1125" t="e">
        <f>VLOOKUP(A1125,Klasses!$A$2:$B$100,2,FALSE)</f>
        <v>#N/A</v>
      </c>
      <c r="Z1125" t="s">
        <v>198</v>
      </c>
      <c r="AA1125">
        <f>F1125</f>
        <v>0</v>
      </c>
      <c r="AB1125">
        <f>D1125</f>
        <v>0</v>
      </c>
    </row>
    <row r="1126" spans="15:28" x14ac:dyDescent="0.25">
      <c r="O1126">
        <f>COUNTIF($W$2:$W$5,W1126)</f>
        <v>0</v>
      </c>
      <c r="P1126">
        <f>VLOOKUP("M"&amp;TEXT(G1126,"0"),Punten!$A$1:$E$37,5,FALSE)</f>
        <v>0</v>
      </c>
      <c r="Q1126">
        <f>VLOOKUP("M"&amp;TEXT(H1126,"0"),Punten!$A$1:$E$37,5,FALSE)</f>
        <v>0</v>
      </c>
      <c r="R1126">
        <f>VLOOKUP("M"&amp;TEXT(I1126,"0"),Punten!$A$1:$E$37,5,FALSE)</f>
        <v>0</v>
      </c>
      <c r="S1126">
        <f>VLOOKUP("K"&amp;TEXT(M1126,"0"),Punten!$A$1:$E$37,5,FALSE)</f>
        <v>0</v>
      </c>
      <c r="T1126">
        <f>VLOOKUP("H"&amp;TEXT(L1126,"0"),Punten!$A$1:$E$37,5,FALSE)</f>
        <v>0</v>
      </c>
      <c r="U1126">
        <f>VLOOKUP("F"&amp;TEXT(M1126,"0"),Punten!$A$2:$E$158,5,FALSE)</f>
        <v>0</v>
      </c>
      <c r="V1126">
        <f>SUM(P1126:U1126)</f>
        <v>0</v>
      </c>
      <c r="W1126" t="str">
        <f>N1126&amp;A1126</f>
        <v/>
      </c>
      <c r="X1126">
        <f>IF(F1125&lt;&gt;F1126,1,X1125+1)</f>
        <v>524</v>
      </c>
      <c r="Y1126" t="e">
        <f>VLOOKUP(A1126,Klasses!$A$2:$B$100,2,FALSE)</f>
        <v>#N/A</v>
      </c>
      <c r="Z1126" t="s">
        <v>198</v>
      </c>
      <c r="AA1126">
        <f>F1126</f>
        <v>0</v>
      </c>
      <c r="AB1126">
        <f>D1126</f>
        <v>0</v>
      </c>
    </row>
    <row r="1127" spans="15:28" x14ac:dyDescent="0.25">
      <c r="O1127">
        <f>COUNTIF($W$2:$W$5,W1127)</f>
        <v>0</v>
      </c>
      <c r="P1127">
        <f>VLOOKUP("M"&amp;TEXT(G1127,"0"),Punten!$A$1:$E$37,5,FALSE)</f>
        <v>0</v>
      </c>
      <c r="Q1127">
        <f>VLOOKUP("M"&amp;TEXT(H1127,"0"),Punten!$A$1:$E$37,5,FALSE)</f>
        <v>0</v>
      </c>
      <c r="R1127">
        <f>VLOOKUP("M"&amp;TEXT(I1127,"0"),Punten!$A$1:$E$37,5,FALSE)</f>
        <v>0</v>
      </c>
      <c r="S1127">
        <f>VLOOKUP("K"&amp;TEXT(M1127,"0"),Punten!$A$1:$E$37,5,FALSE)</f>
        <v>0</v>
      </c>
      <c r="T1127">
        <f>VLOOKUP("H"&amp;TEXT(L1127,"0"),Punten!$A$1:$E$37,5,FALSE)</f>
        <v>0</v>
      </c>
      <c r="U1127">
        <f>VLOOKUP("F"&amp;TEXT(M1127,"0"),Punten!$A$2:$E$158,5,FALSE)</f>
        <v>0</v>
      </c>
      <c r="V1127">
        <f>SUM(P1127:U1127)</f>
        <v>0</v>
      </c>
      <c r="W1127" t="str">
        <f>N1127&amp;A1127</f>
        <v/>
      </c>
      <c r="X1127">
        <f>IF(F1126&lt;&gt;F1127,1,X1126+1)</f>
        <v>525</v>
      </c>
      <c r="Y1127" t="e">
        <f>VLOOKUP(A1127,Klasses!$A$2:$B$100,2,FALSE)</f>
        <v>#N/A</v>
      </c>
      <c r="Z1127" t="s">
        <v>198</v>
      </c>
      <c r="AA1127">
        <f>F1127</f>
        <v>0</v>
      </c>
      <c r="AB1127">
        <f>D1127</f>
        <v>0</v>
      </c>
    </row>
    <row r="1128" spans="15:28" x14ac:dyDescent="0.25">
      <c r="O1128">
        <f>COUNTIF($W$2:$W$5,W1128)</f>
        <v>0</v>
      </c>
      <c r="P1128">
        <f>VLOOKUP("M"&amp;TEXT(G1128,"0"),Punten!$A$1:$E$37,5,FALSE)</f>
        <v>0</v>
      </c>
      <c r="Q1128">
        <f>VLOOKUP("M"&amp;TEXT(H1128,"0"),Punten!$A$1:$E$37,5,FALSE)</f>
        <v>0</v>
      </c>
      <c r="R1128">
        <f>VLOOKUP("M"&amp;TEXT(I1128,"0"),Punten!$A$1:$E$37,5,FALSE)</f>
        <v>0</v>
      </c>
      <c r="S1128">
        <f>VLOOKUP("K"&amp;TEXT(M1128,"0"),Punten!$A$1:$E$37,5,FALSE)</f>
        <v>0</v>
      </c>
      <c r="T1128">
        <f>VLOOKUP("H"&amp;TEXT(L1128,"0"),Punten!$A$1:$E$37,5,FALSE)</f>
        <v>0</v>
      </c>
      <c r="U1128">
        <f>VLOOKUP("F"&amp;TEXT(M1128,"0"),Punten!$A$2:$E$158,5,FALSE)</f>
        <v>0</v>
      </c>
      <c r="V1128">
        <f>SUM(P1128:U1128)</f>
        <v>0</v>
      </c>
      <c r="W1128" t="str">
        <f>N1128&amp;A1128</f>
        <v/>
      </c>
      <c r="X1128">
        <f>IF(F1127&lt;&gt;F1128,1,X1127+1)</f>
        <v>526</v>
      </c>
      <c r="Y1128" t="e">
        <f>VLOOKUP(A1128,Klasses!$A$2:$B$100,2,FALSE)</f>
        <v>#N/A</v>
      </c>
      <c r="Z1128" t="s">
        <v>198</v>
      </c>
      <c r="AA1128">
        <f>F1128</f>
        <v>0</v>
      </c>
      <c r="AB1128">
        <f>D1128</f>
        <v>0</v>
      </c>
    </row>
    <row r="1129" spans="15:28" x14ac:dyDescent="0.25">
      <c r="O1129">
        <f>COUNTIF($W$2:$W$5,W1129)</f>
        <v>0</v>
      </c>
      <c r="P1129">
        <f>VLOOKUP("M"&amp;TEXT(G1129,"0"),Punten!$A$1:$E$37,5,FALSE)</f>
        <v>0</v>
      </c>
      <c r="Q1129">
        <f>VLOOKUP("M"&amp;TEXT(H1129,"0"),Punten!$A$1:$E$37,5,FALSE)</f>
        <v>0</v>
      </c>
      <c r="R1129">
        <f>VLOOKUP("M"&amp;TEXT(I1129,"0"),Punten!$A$1:$E$37,5,FALSE)</f>
        <v>0</v>
      </c>
      <c r="S1129">
        <f>VLOOKUP("K"&amp;TEXT(M1129,"0"),Punten!$A$1:$E$37,5,FALSE)</f>
        <v>0</v>
      </c>
      <c r="T1129">
        <f>VLOOKUP("H"&amp;TEXT(L1129,"0"),Punten!$A$1:$E$37,5,FALSE)</f>
        <v>0</v>
      </c>
      <c r="U1129">
        <f>VLOOKUP("F"&amp;TEXT(M1129,"0"),Punten!$A$2:$E$158,5,FALSE)</f>
        <v>0</v>
      </c>
      <c r="V1129">
        <f>SUM(P1129:U1129)</f>
        <v>0</v>
      </c>
      <c r="W1129" t="str">
        <f>N1129&amp;A1129</f>
        <v/>
      </c>
      <c r="X1129">
        <f>IF(F1128&lt;&gt;F1129,1,X1128+1)</f>
        <v>527</v>
      </c>
      <c r="Y1129" t="e">
        <f>VLOOKUP(A1129,Klasses!$A$2:$B$100,2,FALSE)</f>
        <v>#N/A</v>
      </c>
      <c r="Z1129" t="s">
        <v>198</v>
      </c>
      <c r="AA1129">
        <f>F1129</f>
        <v>0</v>
      </c>
      <c r="AB1129">
        <f>D1129</f>
        <v>0</v>
      </c>
    </row>
    <row r="1130" spans="15:28" x14ac:dyDescent="0.25">
      <c r="O1130">
        <f>COUNTIF($W$2:$W$5,W1130)</f>
        <v>0</v>
      </c>
      <c r="P1130">
        <f>VLOOKUP("M"&amp;TEXT(G1130,"0"),Punten!$A$1:$E$37,5,FALSE)</f>
        <v>0</v>
      </c>
      <c r="Q1130">
        <f>VLOOKUP("M"&amp;TEXT(H1130,"0"),Punten!$A$1:$E$37,5,FALSE)</f>
        <v>0</v>
      </c>
      <c r="R1130">
        <f>VLOOKUP("M"&amp;TEXT(I1130,"0"),Punten!$A$1:$E$37,5,FALSE)</f>
        <v>0</v>
      </c>
      <c r="S1130">
        <f>VLOOKUP("K"&amp;TEXT(M1130,"0"),Punten!$A$1:$E$37,5,FALSE)</f>
        <v>0</v>
      </c>
      <c r="T1130">
        <f>VLOOKUP("H"&amp;TEXT(L1130,"0"),Punten!$A$1:$E$37,5,FALSE)</f>
        <v>0</v>
      </c>
      <c r="U1130">
        <f>VLOOKUP("F"&amp;TEXT(M1130,"0"),Punten!$A$2:$E$158,5,FALSE)</f>
        <v>0</v>
      </c>
      <c r="V1130">
        <f>SUM(P1130:U1130)</f>
        <v>0</v>
      </c>
      <c r="W1130" t="str">
        <f>N1130&amp;A1130</f>
        <v/>
      </c>
      <c r="X1130">
        <f>IF(F1129&lt;&gt;F1130,1,X1129+1)</f>
        <v>528</v>
      </c>
      <c r="Y1130" t="e">
        <f>VLOOKUP(A1130,Klasses!$A$2:$B$100,2,FALSE)</f>
        <v>#N/A</v>
      </c>
      <c r="Z1130" t="s">
        <v>198</v>
      </c>
      <c r="AA1130">
        <f>F1130</f>
        <v>0</v>
      </c>
      <c r="AB1130">
        <f>D1130</f>
        <v>0</v>
      </c>
    </row>
    <row r="1131" spans="15:28" x14ac:dyDescent="0.25">
      <c r="O1131">
        <f>COUNTIF($W$2:$W$5,W1131)</f>
        <v>0</v>
      </c>
      <c r="P1131">
        <f>VLOOKUP("M"&amp;TEXT(G1131,"0"),Punten!$A$1:$E$37,5,FALSE)</f>
        <v>0</v>
      </c>
      <c r="Q1131">
        <f>VLOOKUP("M"&amp;TEXT(H1131,"0"),Punten!$A$1:$E$37,5,FALSE)</f>
        <v>0</v>
      </c>
      <c r="R1131">
        <f>VLOOKUP("M"&amp;TEXT(I1131,"0"),Punten!$A$1:$E$37,5,FALSE)</f>
        <v>0</v>
      </c>
      <c r="S1131">
        <f>VLOOKUP("K"&amp;TEXT(M1131,"0"),Punten!$A$1:$E$37,5,FALSE)</f>
        <v>0</v>
      </c>
      <c r="T1131">
        <f>VLOOKUP("H"&amp;TEXT(L1131,"0"),Punten!$A$1:$E$37,5,FALSE)</f>
        <v>0</v>
      </c>
      <c r="U1131">
        <f>VLOOKUP("F"&amp;TEXT(M1131,"0"),Punten!$A$2:$E$158,5,FALSE)</f>
        <v>0</v>
      </c>
      <c r="V1131">
        <f>SUM(P1131:U1131)</f>
        <v>0</v>
      </c>
      <c r="W1131" t="str">
        <f>N1131&amp;A1131</f>
        <v/>
      </c>
      <c r="X1131">
        <f>IF(F1130&lt;&gt;F1131,1,X1130+1)</f>
        <v>529</v>
      </c>
      <c r="Y1131" t="e">
        <f>VLOOKUP(A1131,Klasses!$A$2:$B$100,2,FALSE)</f>
        <v>#N/A</v>
      </c>
      <c r="Z1131" t="s">
        <v>198</v>
      </c>
      <c r="AA1131">
        <f>F1131</f>
        <v>0</v>
      </c>
      <c r="AB1131">
        <f>D1131</f>
        <v>0</v>
      </c>
    </row>
    <row r="1132" spans="15:28" x14ac:dyDescent="0.25">
      <c r="O1132">
        <f>COUNTIF($W$2:$W$5,W1132)</f>
        <v>0</v>
      </c>
      <c r="P1132">
        <f>VLOOKUP("M"&amp;TEXT(G1132,"0"),Punten!$A$1:$E$37,5,FALSE)</f>
        <v>0</v>
      </c>
      <c r="Q1132">
        <f>VLOOKUP("M"&amp;TEXT(H1132,"0"),Punten!$A$1:$E$37,5,FALSE)</f>
        <v>0</v>
      </c>
      <c r="R1132">
        <f>VLOOKUP("M"&amp;TEXT(I1132,"0"),Punten!$A$1:$E$37,5,FALSE)</f>
        <v>0</v>
      </c>
      <c r="S1132">
        <f>VLOOKUP("K"&amp;TEXT(M1132,"0"),Punten!$A$1:$E$37,5,FALSE)</f>
        <v>0</v>
      </c>
      <c r="T1132">
        <f>VLOOKUP("H"&amp;TEXT(L1132,"0"),Punten!$A$1:$E$37,5,FALSE)</f>
        <v>0</v>
      </c>
      <c r="U1132">
        <f>VLOOKUP("F"&amp;TEXT(M1132,"0"),Punten!$A$2:$E$158,5,FALSE)</f>
        <v>0</v>
      </c>
      <c r="V1132">
        <f>SUM(P1132:U1132)</f>
        <v>0</v>
      </c>
      <c r="W1132" t="str">
        <f>N1132&amp;A1132</f>
        <v/>
      </c>
      <c r="X1132">
        <f>IF(F1131&lt;&gt;F1132,1,X1131+1)</f>
        <v>530</v>
      </c>
      <c r="Y1132" t="e">
        <f>VLOOKUP(A1132,Klasses!$A$2:$B$100,2,FALSE)</f>
        <v>#N/A</v>
      </c>
      <c r="Z1132" t="s">
        <v>198</v>
      </c>
      <c r="AA1132">
        <f>F1132</f>
        <v>0</v>
      </c>
      <c r="AB1132">
        <f>D1132</f>
        <v>0</v>
      </c>
    </row>
    <row r="1133" spans="15:28" x14ac:dyDescent="0.25">
      <c r="O1133">
        <f>COUNTIF($W$2:$W$5,W1133)</f>
        <v>0</v>
      </c>
      <c r="P1133">
        <f>VLOOKUP("M"&amp;TEXT(G1133,"0"),Punten!$A$1:$E$37,5,FALSE)</f>
        <v>0</v>
      </c>
      <c r="Q1133">
        <f>VLOOKUP("M"&amp;TEXT(H1133,"0"),Punten!$A$1:$E$37,5,FALSE)</f>
        <v>0</v>
      </c>
      <c r="R1133">
        <f>VLOOKUP("M"&amp;TEXT(I1133,"0"),Punten!$A$1:$E$37,5,FALSE)</f>
        <v>0</v>
      </c>
      <c r="S1133">
        <f>VLOOKUP("K"&amp;TEXT(M1133,"0"),Punten!$A$1:$E$37,5,FALSE)</f>
        <v>0</v>
      </c>
      <c r="T1133">
        <f>VLOOKUP("H"&amp;TEXT(L1133,"0"),Punten!$A$1:$E$37,5,FALSE)</f>
        <v>0</v>
      </c>
      <c r="U1133">
        <f>VLOOKUP("F"&amp;TEXT(M1133,"0"),Punten!$A$2:$E$158,5,FALSE)</f>
        <v>0</v>
      </c>
      <c r="V1133">
        <f>SUM(P1133:U1133)</f>
        <v>0</v>
      </c>
      <c r="W1133" t="str">
        <f>N1133&amp;A1133</f>
        <v/>
      </c>
      <c r="X1133">
        <f>IF(F1132&lt;&gt;F1133,1,X1132+1)</f>
        <v>531</v>
      </c>
      <c r="Y1133" t="e">
        <f>VLOOKUP(A1133,Klasses!$A$2:$B$100,2,FALSE)</f>
        <v>#N/A</v>
      </c>
      <c r="Z1133" t="s">
        <v>198</v>
      </c>
      <c r="AA1133">
        <f>F1133</f>
        <v>0</v>
      </c>
      <c r="AB1133">
        <f>D1133</f>
        <v>0</v>
      </c>
    </row>
    <row r="1134" spans="15:28" x14ac:dyDescent="0.25">
      <c r="O1134">
        <f>COUNTIF($W$2:$W$5,W1134)</f>
        <v>0</v>
      </c>
      <c r="P1134">
        <f>VLOOKUP("M"&amp;TEXT(G1134,"0"),Punten!$A$1:$E$37,5,FALSE)</f>
        <v>0</v>
      </c>
      <c r="Q1134">
        <f>VLOOKUP("M"&amp;TEXT(H1134,"0"),Punten!$A$1:$E$37,5,FALSE)</f>
        <v>0</v>
      </c>
      <c r="R1134">
        <f>VLOOKUP("M"&amp;TEXT(I1134,"0"),Punten!$A$1:$E$37,5,FALSE)</f>
        <v>0</v>
      </c>
      <c r="S1134">
        <f>VLOOKUP("K"&amp;TEXT(M1134,"0"),Punten!$A$1:$E$37,5,FALSE)</f>
        <v>0</v>
      </c>
      <c r="T1134">
        <f>VLOOKUP("H"&amp;TEXT(L1134,"0"),Punten!$A$1:$E$37,5,FALSE)</f>
        <v>0</v>
      </c>
      <c r="U1134">
        <f>VLOOKUP("F"&amp;TEXT(M1134,"0"),Punten!$A$2:$E$158,5,FALSE)</f>
        <v>0</v>
      </c>
      <c r="V1134">
        <f>SUM(P1134:U1134)</f>
        <v>0</v>
      </c>
      <c r="W1134" t="str">
        <f>N1134&amp;A1134</f>
        <v/>
      </c>
      <c r="X1134">
        <f>IF(F1133&lt;&gt;F1134,1,X1133+1)</f>
        <v>532</v>
      </c>
      <c r="Y1134" t="e">
        <f>VLOOKUP(A1134,Klasses!$A$2:$B$100,2,FALSE)</f>
        <v>#N/A</v>
      </c>
      <c r="Z1134" t="s">
        <v>198</v>
      </c>
      <c r="AA1134">
        <f>F1134</f>
        <v>0</v>
      </c>
      <c r="AB1134">
        <f>D1134</f>
        <v>0</v>
      </c>
    </row>
    <row r="1135" spans="15:28" x14ac:dyDescent="0.25">
      <c r="O1135">
        <f>COUNTIF($W$2:$W$5,W1135)</f>
        <v>0</v>
      </c>
      <c r="P1135">
        <f>VLOOKUP("M"&amp;TEXT(G1135,"0"),Punten!$A$1:$E$37,5,FALSE)</f>
        <v>0</v>
      </c>
      <c r="Q1135">
        <f>VLOOKUP("M"&amp;TEXT(H1135,"0"),Punten!$A$1:$E$37,5,FALSE)</f>
        <v>0</v>
      </c>
      <c r="R1135">
        <f>VLOOKUP("M"&amp;TEXT(I1135,"0"),Punten!$A$1:$E$37,5,FALSE)</f>
        <v>0</v>
      </c>
      <c r="S1135">
        <f>VLOOKUP("K"&amp;TEXT(M1135,"0"),Punten!$A$1:$E$37,5,FALSE)</f>
        <v>0</v>
      </c>
      <c r="T1135">
        <f>VLOOKUP("H"&amp;TEXT(L1135,"0"),Punten!$A$1:$E$37,5,FALSE)</f>
        <v>0</v>
      </c>
      <c r="U1135">
        <f>VLOOKUP("F"&amp;TEXT(M1135,"0"),Punten!$A$2:$E$158,5,FALSE)</f>
        <v>0</v>
      </c>
      <c r="V1135">
        <f>SUM(P1135:U1135)</f>
        <v>0</v>
      </c>
      <c r="W1135" t="str">
        <f>N1135&amp;A1135</f>
        <v/>
      </c>
      <c r="X1135">
        <f>IF(F1134&lt;&gt;F1135,1,X1134+1)</f>
        <v>533</v>
      </c>
      <c r="Y1135" t="e">
        <f>VLOOKUP(A1135,Klasses!$A$2:$B$100,2,FALSE)</f>
        <v>#N/A</v>
      </c>
      <c r="Z1135" t="s">
        <v>198</v>
      </c>
      <c r="AA1135">
        <f>F1135</f>
        <v>0</v>
      </c>
      <c r="AB1135">
        <f>D1135</f>
        <v>0</v>
      </c>
    </row>
    <row r="1136" spans="15:28" x14ac:dyDescent="0.25">
      <c r="O1136">
        <f>COUNTIF($W$2:$W$5,W1136)</f>
        <v>0</v>
      </c>
      <c r="P1136">
        <f>VLOOKUP("M"&amp;TEXT(G1136,"0"),Punten!$A$1:$E$37,5,FALSE)</f>
        <v>0</v>
      </c>
      <c r="Q1136">
        <f>VLOOKUP("M"&amp;TEXT(H1136,"0"),Punten!$A$1:$E$37,5,FALSE)</f>
        <v>0</v>
      </c>
      <c r="R1136">
        <f>VLOOKUP("M"&amp;TEXT(I1136,"0"),Punten!$A$1:$E$37,5,FALSE)</f>
        <v>0</v>
      </c>
      <c r="S1136">
        <f>VLOOKUP("K"&amp;TEXT(M1136,"0"),Punten!$A$1:$E$37,5,FALSE)</f>
        <v>0</v>
      </c>
      <c r="T1136">
        <f>VLOOKUP("H"&amp;TEXT(L1136,"0"),Punten!$A$1:$E$37,5,FALSE)</f>
        <v>0</v>
      </c>
      <c r="U1136">
        <f>VLOOKUP("F"&amp;TEXT(M1136,"0"),Punten!$A$2:$E$158,5,FALSE)</f>
        <v>0</v>
      </c>
      <c r="V1136">
        <f>SUM(P1136:U1136)</f>
        <v>0</v>
      </c>
      <c r="W1136" t="str">
        <f>N1136&amp;A1136</f>
        <v/>
      </c>
      <c r="X1136">
        <f>IF(F1135&lt;&gt;F1136,1,X1135+1)</f>
        <v>534</v>
      </c>
      <c r="Y1136" t="e">
        <f>VLOOKUP(A1136,Klasses!$A$2:$B$100,2,FALSE)</f>
        <v>#N/A</v>
      </c>
      <c r="Z1136" t="s">
        <v>198</v>
      </c>
      <c r="AA1136">
        <f>F1136</f>
        <v>0</v>
      </c>
      <c r="AB1136">
        <f>D1136</f>
        <v>0</v>
      </c>
    </row>
    <row r="1137" spans="15:28" x14ac:dyDescent="0.25">
      <c r="O1137">
        <f>COUNTIF($W$2:$W$5,W1137)</f>
        <v>0</v>
      </c>
      <c r="P1137">
        <f>VLOOKUP("M"&amp;TEXT(G1137,"0"),Punten!$A$1:$E$37,5,FALSE)</f>
        <v>0</v>
      </c>
      <c r="Q1137">
        <f>VLOOKUP("M"&amp;TEXT(H1137,"0"),Punten!$A$1:$E$37,5,FALSE)</f>
        <v>0</v>
      </c>
      <c r="R1137">
        <f>VLOOKUP("M"&amp;TEXT(I1137,"0"),Punten!$A$1:$E$37,5,FALSE)</f>
        <v>0</v>
      </c>
      <c r="S1137">
        <f>VLOOKUP("K"&amp;TEXT(M1137,"0"),Punten!$A$1:$E$37,5,FALSE)</f>
        <v>0</v>
      </c>
      <c r="T1137">
        <f>VLOOKUP("H"&amp;TEXT(L1137,"0"),Punten!$A$1:$E$37,5,FALSE)</f>
        <v>0</v>
      </c>
      <c r="U1137">
        <f>VLOOKUP("F"&amp;TEXT(M1137,"0"),Punten!$A$2:$E$158,5,FALSE)</f>
        <v>0</v>
      </c>
      <c r="V1137">
        <f>SUM(P1137:U1137)</f>
        <v>0</v>
      </c>
      <c r="W1137" t="str">
        <f>N1137&amp;A1137</f>
        <v/>
      </c>
      <c r="X1137">
        <f>IF(F1136&lt;&gt;F1137,1,X1136+1)</f>
        <v>535</v>
      </c>
      <c r="Y1137" t="e">
        <f>VLOOKUP(A1137,Klasses!$A$2:$B$100,2,FALSE)</f>
        <v>#N/A</v>
      </c>
      <c r="Z1137" t="s">
        <v>198</v>
      </c>
      <c r="AA1137">
        <f>F1137</f>
        <v>0</v>
      </c>
      <c r="AB1137">
        <f>D1137</f>
        <v>0</v>
      </c>
    </row>
    <row r="1138" spans="15:28" x14ac:dyDescent="0.25">
      <c r="O1138">
        <f>COUNTIF($W$2:$W$5,W1138)</f>
        <v>0</v>
      </c>
      <c r="P1138">
        <f>VLOOKUP("M"&amp;TEXT(G1138,"0"),Punten!$A$1:$E$37,5,FALSE)</f>
        <v>0</v>
      </c>
      <c r="Q1138">
        <f>VLOOKUP("M"&amp;TEXT(H1138,"0"),Punten!$A$1:$E$37,5,FALSE)</f>
        <v>0</v>
      </c>
      <c r="R1138">
        <f>VLOOKUP("M"&amp;TEXT(I1138,"0"),Punten!$A$1:$E$37,5,FALSE)</f>
        <v>0</v>
      </c>
      <c r="S1138">
        <f>VLOOKUP("K"&amp;TEXT(M1138,"0"),Punten!$A$1:$E$37,5,FALSE)</f>
        <v>0</v>
      </c>
      <c r="T1138">
        <f>VLOOKUP("H"&amp;TEXT(L1138,"0"),Punten!$A$1:$E$37,5,FALSE)</f>
        <v>0</v>
      </c>
      <c r="U1138">
        <f>VLOOKUP("F"&amp;TEXT(M1138,"0"),Punten!$A$2:$E$158,5,FALSE)</f>
        <v>0</v>
      </c>
      <c r="V1138">
        <f>SUM(P1138:U1138)</f>
        <v>0</v>
      </c>
      <c r="W1138" t="str">
        <f>N1138&amp;A1138</f>
        <v/>
      </c>
      <c r="X1138">
        <f>IF(F1137&lt;&gt;F1138,1,X1137+1)</f>
        <v>536</v>
      </c>
      <c r="Y1138" t="e">
        <f>VLOOKUP(A1138,Klasses!$A$2:$B$100,2,FALSE)</f>
        <v>#N/A</v>
      </c>
      <c r="Z1138" t="s">
        <v>198</v>
      </c>
      <c r="AA1138">
        <f>F1138</f>
        <v>0</v>
      </c>
      <c r="AB1138">
        <f>D1138</f>
        <v>0</v>
      </c>
    </row>
    <row r="1139" spans="15:28" x14ac:dyDescent="0.25">
      <c r="O1139">
        <f>COUNTIF($W$2:$W$5,W1139)</f>
        <v>0</v>
      </c>
      <c r="P1139">
        <f>VLOOKUP("M"&amp;TEXT(G1139,"0"),Punten!$A$1:$E$37,5,FALSE)</f>
        <v>0</v>
      </c>
      <c r="Q1139">
        <f>VLOOKUP("M"&amp;TEXT(H1139,"0"),Punten!$A$1:$E$37,5,FALSE)</f>
        <v>0</v>
      </c>
      <c r="R1139">
        <f>VLOOKUP("M"&amp;TEXT(I1139,"0"),Punten!$A$1:$E$37,5,FALSE)</f>
        <v>0</v>
      </c>
      <c r="S1139">
        <f>VLOOKUP("K"&amp;TEXT(M1139,"0"),Punten!$A$1:$E$37,5,FALSE)</f>
        <v>0</v>
      </c>
      <c r="T1139">
        <f>VLOOKUP("H"&amp;TEXT(L1139,"0"),Punten!$A$1:$E$37,5,FALSE)</f>
        <v>0</v>
      </c>
      <c r="U1139">
        <f>VLOOKUP("F"&amp;TEXT(M1139,"0"),Punten!$A$2:$E$158,5,FALSE)</f>
        <v>0</v>
      </c>
      <c r="V1139">
        <f>SUM(P1139:U1139)</f>
        <v>0</v>
      </c>
      <c r="W1139" t="str">
        <f>N1139&amp;A1139</f>
        <v/>
      </c>
      <c r="X1139">
        <f>IF(F1138&lt;&gt;F1139,1,X1138+1)</f>
        <v>537</v>
      </c>
      <c r="Y1139" t="e">
        <f>VLOOKUP(A1139,Klasses!$A$2:$B$100,2,FALSE)</f>
        <v>#N/A</v>
      </c>
      <c r="Z1139" t="s">
        <v>198</v>
      </c>
      <c r="AA1139">
        <f>F1139</f>
        <v>0</v>
      </c>
      <c r="AB1139">
        <f>D1139</f>
        <v>0</v>
      </c>
    </row>
    <row r="1140" spans="15:28" x14ac:dyDescent="0.25">
      <c r="O1140">
        <f>COUNTIF($W$2:$W$5,W1140)</f>
        <v>0</v>
      </c>
      <c r="P1140">
        <f>VLOOKUP("M"&amp;TEXT(G1140,"0"),Punten!$A$1:$E$37,5,FALSE)</f>
        <v>0</v>
      </c>
      <c r="Q1140">
        <f>VLOOKUP("M"&amp;TEXT(H1140,"0"),Punten!$A$1:$E$37,5,FALSE)</f>
        <v>0</v>
      </c>
      <c r="R1140">
        <f>VLOOKUP("M"&amp;TEXT(I1140,"0"),Punten!$A$1:$E$37,5,FALSE)</f>
        <v>0</v>
      </c>
      <c r="S1140">
        <f>VLOOKUP("K"&amp;TEXT(M1140,"0"),Punten!$A$1:$E$37,5,FALSE)</f>
        <v>0</v>
      </c>
      <c r="T1140">
        <f>VLOOKUP("H"&amp;TEXT(L1140,"0"),Punten!$A$1:$E$37,5,FALSE)</f>
        <v>0</v>
      </c>
      <c r="U1140">
        <f>VLOOKUP("F"&amp;TEXT(M1140,"0"),Punten!$A$2:$E$158,5,FALSE)</f>
        <v>0</v>
      </c>
      <c r="V1140">
        <f>SUM(P1140:U1140)</f>
        <v>0</v>
      </c>
      <c r="W1140" t="str">
        <f>N1140&amp;A1140</f>
        <v/>
      </c>
      <c r="X1140">
        <f>IF(F1139&lt;&gt;F1140,1,X1139+1)</f>
        <v>538</v>
      </c>
      <c r="Y1140" t="e">
        <f>VLOOKUP(A1140,Klasses!$A$2:$B$100,2,FALSE)</f>
        <v>#N/A</v>
      </c>
      <c r="Z1140" t="s">
        <v>198</v>
      </c>
      <c r="AA1140">
        <f>F1140</f>
        <v>0</v>
      </c>
      <c r="AB1140">
        <f>D1140</f>
        <v>0</v>
      </c>
    </row>
    <row r="1141" spans="15:28" x14ac:dyDescent="0.25">
      <c r="O1141">
        <f>COUNTIF($W$2:$W$5,W1141)</f>
        <v>0</v>
      </c>
      <c r="P1141">
        <f>VLOOKUP("M"&amp;TEXT(G1141,"0"),Punten!$A$1:$E$37,5,FALSE)</f>
        <v>0</v>
      </c>
      <c r="Q1141">
        <f>VLOOKUP("M"&amp;TEXT(H1141,"0"),Punten!$A$1:$E$37,5,FALSE)</f>
        <v>0</v>
      </c>
      <c r="R1141">
        <f>VLOOKUP("M"&amp;TEXT(I1141,"0"),Punten!$A$1:$E$37,5,FALSE)</f>
        <v>0</v>
      </c>
      <c r="S1141">
        <f>VLOOKUP("K"&amp;TEXT(M1141,"0"),Punten!$A$1:$E$37,5,FALSE)</f>
        <v>0</v>
      </c>
      <c r="T1141">
        <f>VLOOKUP("H"&amp;TEXT(L1141,"0"),Punten!$A$1:$E$37,5,FALSE)</f>
        <v>0</v>
      </c>
      <c r="U1141">
        <f>VLOOKUP("F"&amp;TEXT(M1141,"0"),Punten!$A$2:$E$158,5,FALSE)</f>
        <v>0</v>
      </c>
      <c r="V1141">
        <f>SUM(P1141:U1141)</f>
        <v>0</v>
      </c>
      <c r="W1141" t="str">
        <f>N1141&amp;A1141</f>
        <v/>
      </c>
      <c r="X1141">
        <f>IF(F1140&lt;&gt;F1141,1,X1140+1)</f>
        <v>539</v>
      </c>
      <c r="Y1141" t="e">
        <f>VLOOKUP(A1141,Klasses!$A$2:$B$100,2,FALSE)</f>
        <v>#N/A</v>
      </c>
      <c r="Z1141" t="s">
        <v>198</v>
      </c>
      <c r="AA1141">
        <f>F1141</f>
        <v>0</v>
      </c>
      <c r="AB1141">
        <f>D1141</f>
        <v>0</v>
      </c>
    </row>
    <row r="1142" spans="15:28" x14ac:dyDescent="0.25">
      <c r="O1142">
        <f>COUNTIF($W$2:$W$5,W1142)</f>
        <v>0</v>
      </c>
      <c r="P1142">
        <f>VLOOKUP("M"&amp;TEXT(G1142,"0"),Punten!$A$1:$E$37,5,FALSE)</f>
        <v>0</v>
      </c>
      <c r="Q1142">
        <f>VLOOKUP("M"&amp;TEXT(H1142,"0"),Punten!$A$1:$E$37,5,FALSE)</f>
        <v>0</v>
      </c>
      <c r="R1142">
        <f>VLOOKUP("M"&amp;TEXT(I1142,"0"),Punten!$A$1:$E$37,5,FALSE)</f>
        <v>0</v>
      </c>
      <c r="S1142">
        <f>VLOOKUP("K"&amp;TEXT(M1142,"0"),Punten!$A$1:$E$37,5,FALSE)</f>
        <v>0</v>
      </c>
      <c r="T1142">
        <f>VLOOKUP("H"&amp;TEXT(L1142,"0"),Punten!$A$1:$E$37,5,FALSE)</f>
        <v>0</v>
      </c>
      <c r="U1142">
        <f>VLOOKUP("F"&amp;TEXT(M1142,"0"),Punten!$A$2:$E$158,5,FALSE)</f>
        <v>0</v>
      </c>
      <c r="V1142">
        <f>SUM(P1142:U1142)</f>
        <v>0</v>
      </c>
      <c r="W1142" t="str">
        <f>N1142&amp;A1142</f>
        <v/>
      </c>
      <c r="X1142">
        <f>IF(F1141&lt;&gt;F1142,1,X1141+1)</f>
        <v>540</v>
      </c>
      <c r="Y1142" t="e">
        <f>VLOOKUP(A1142,Klasses!$A$2:$B$100,2,FALSE)</f>
        <v>#N/A</v>
      </c>
      <c r="Z1142" t="s">
        <v>198</v>
      </c>
      <c r="AA1142">
        <f>F1142</f>
        <v>0</v>
      </c>
      <c r="AB1142">
        <f>D1142</f>
        <v>0</v>
      </c>
    </row>
    <row r="1143" spans="15:28" x14ac:dyDescent="0.25">
      <c r="O1143">
        <f>COUNTIF($W$2:$W$5,W1143)</f>
        <v>0</v>
      </c>
      <c r="P1143">
        <f>VLOOKUP("M"&amp;TEXT(G1143,"0"),Punten!$A$1:$E$37,5,FALSE)</f>
        <v>0</v>
      </c>
      <c r="Q1143">
        <f>VLOOKUP("M"&amp;TEXT(H1143,"0"),Punten!$A$1:$E$37,5,FALSE)</f>
        <v>0</v>
      </c>
      <c r="R1143">
        <f>VLOOKUP("M"&amp;TEXT(I1143,"0"),Punten!$A$1:$E$37,5,FALSE)</f>
        <v>0</v>
      </c>
      <c r="S1143">
        <f>VLOOKUP("K"&amp;TEXT(M1143,"0"),Punten!$A$1:$E$37,5,FALSE)</f>
        <v>0</v>
      </c>
      <c r="T1143">
        <f>VLOOKUP("H"&amp;TEXT(L1143,"0"),Punten!$A$1:$E$37,5,FALSE)</f>
        <v>0</v>
      </c>
      <c r="U1143">
        <f>VLOOKUP("F"&amp;TEXT(M1143,"0"),Punten!$A$2:$E$158,5,FALSE)</f>
        <v>0</v>
      </c>
      <c r="V1143">
        <f>SUM(P1143:U1143)</f>
        <v>0</v>
      </c>
      <c r="W1143" t="str">
        <f>N1143&amp;A1143</f>
        <v/>
      </c>
      <c r="X1143">
        <f>IF(F1142&lt;&gt;F1143,1,X1142+1)</f>
        <v>541</v>
      </c>
      <c r="Y1143" t="e">
        <f>VLOOKUP(A1143,Klasses!$A$2:$B$100,2,FALSE)</f>
        <v>#N/A</v>
      </c>
      <c r="Z1143" t="s">
        <v>198</v>
      </c>
      <c r="AA1143">
        <f>F1143</f>
        <v>0</v>
      </c>
      <c r="AB1143">
        <f>D1143</f>
        <v>0</v>
      </c>
    </row>
    <row r="1144" spans="15:28" x14ac:dyDescent="0.25">
      <c r="O1144">
        <f>COUNTIF($W$2:$W$5,W1144)</f>
        <v>0</v>
      </c>
      <c r="P1144">
        <f>VLOOKUP("M"&amp;TEXT(G1144,"0"),Punten!$A$1:$E$37,5,FALSE)</f>
        <v>0</v>
      </c>
      <c r="Q1144">
        <f>VLOOKUP("M"&amp;TEXT(H1144,"0"),Punten!$A$1:$E$37,5,FALSE)</f>
        <v>0</v>
      </c>
      <c r="R1144">
        <f>VLOOKUP("M"&amp;TEXT(I1144,"0"),Punten!$A$1:$E$37,5,FALSE)</f>
        <v>0</v>
      </c>
      <c r="S1144">
        <f>VLOOKUP("K"&amp;TEXT(M1144,"0"),Punten!$A$1:$E$37,5,FALSE)</f>
        <v>0</v>
      </c>
      <c r="T1144">
        <f>VLOOKUP("H"&amp;TEXT(L1144,"0"),Punten!$A$1:$E$37,5,FALSE)</f>
        <v>0</v>
      </c>
      <c r="U1144">
        <f>VLOOKUP("F"&amp;TEXT(M1144,"0"),Punten!$A$2:$E$158,5,FALSE)</f>
        <v>0</v>
      </c>
      <c r="V1144">
        <f>SUM(P1144:U1144)</f>
        <v>0</v>
      </c>
      <c r="W1144" t="str">
        <f>N1144&amp;A1144</f>
        <v/>
      </c>
      <c r="X1144">
        <f>IF(F1143&lt;&gt;F1144,1,X1143+1)</f>
        <v>542</v>
      </c>
      <c r="Y1144" t="e">
        <f>VLOOKUP(A1144,Klasses!$A$2:$B$100,2,FALSE)</f>
        <v>#N/A</v>
      </c>
      <c r="Z1144" t="s">
        <v>198</v>
      </c>
      <c r="AA1144">
        <f>F1144</f>
        <v>0</v>
      </c>
      <c r="AB1144">
        <f>D1144</f>
        <v>0</v>
      </c>
    </row>
    <row r="1145" spans="15:28" x14ac:dyDescent="0.25">
      <c r="O1145">
        <f>COUNTIF($W$2:$W$5,W1145)</f>
        <v>0</v>
      </c>
      <c r="P1145">
        <f>VLOOKUP("M"&amp;TEXT(G1145,"0"),Punten!$A$1:$E$37,5,FALSE)</f>
        <v>0</v>
      </c>
      <c r="Q1145">
        <f>VLOOKUP("M"&amp;TEXT(H1145,"0"),Punten!$A$1:$E$37,5,FALSE)</f>
        <v>0</v>
      </c>
      <c r="R1145">
        <f>VLOOKUP("M"&amp;TEXT(I1145,"0"),Punten!$A$1:$E$37,5,FALSE)</f>
        <v>0</v>
      </c>
      <c r="S1145">
        <f>VLOOKUP("K"&amp;TEXT(M1145,"0"),Punten!$A$1:$E$37,5,FALSE)</f>
        <v>0</v>
      </c>
      <c r="T1145">
        <f>VLOOKUP("H"&amp;TEXT(L1145,"0"),Punten!$A$1:$E$37,5,FALSE)</f>
        <v>0</v>
      </c>
      <c r="U1145">
        <f>VLOOKUP("F"&amp;TEXT(M1145,"0"),Punten!$A$2:$E$158,5,FALSE)</f>
        <v>0</v>
      </c>
      <c r="V1145">
        <f>SUM(P1145:U1145)</f>
        <v>0</v>
      </c>
      <c r="W1145" t="str">
        <f>N1145&amp;A1145</f>
        <v/>
      </c>
      <c r="X1145">
        <f>IF(F1144&lt;&gt;F1145,1,X1144+1)</f>
        <v>543</v>
      </c>
      <c r="Y1145" t="e">
        <f>VLOOKUP(A1145,Klasses!$A$2:$B$100,2,FALSE)</f>
        <v>#N/A</v>
      </c>
      <c r="Z1145" t="s">
        <v>198</v>
      </c>
      <c r="AA1145">
        <f>F1145</f>
        <v>0</v>
      </c>
      <c r="AB1145">
        <f>D1145</f>
        <v>0</v>
      </c>
    </row>
    <row r="1146" spans="15:28" x14ac:dyDescent="0.25">
      <c r="O1146">
        <f>COUNTIF($W$2:$W$5,W1146)</f>
        <v>0</v>
      </c>
      <c r="P1146">
        <f>VLOOKUP("M"&amp;TEXT(G1146,"0"),Punten!$A$1:$E$37,5,FALSE)</f>
        <v>0</v>
      </c>
      <c r="Q1146">
        <f>VLOOKUP("M"&amp;TEXT(H1146,"0"),Punten!$A$1:$E$37,5,FALSE)</f>
        <v>0</v>
      </c>
      <c r="R1146">
        <f>VLOOKUP("M"&amp;TEXT(I1146,"0"),Punten!$A$1:$E$37,5,FALSE)</f>
        <v>0</v>
      </c>
      <c r="S1146">
        <f>VLOOKUP("K"&amp;TEXT(M1146,"0"),Punten!$A$1:$E$37,5,FALSE)</f>
        <v>0</v>
      </c>
      <c r="T1146">
        <f>VLOOKUP("H"&amp;TEXT(L1146,"0"),Punten!$A$1:$E$37,5,FALSE)</f>
        <v>0</v>
      </c>
      <c r="U1146">
        <f>VLOOKUP("F"&amp;TEXT(M1146,"0"),Punten!$A$2:$E$158,5,FALSE)</f>
        <v>0</v>
      </c>
      <c r="V1146">
        <f>SUM(P1146:U1146)</f>
        <v>0</v>
      </c>
      <c r="W1146" t="str">
        <f>N1146&amp;A1146</f>
        <v/>
      </c>
      <c r="X1146">
        <f>IF(F1145&lt;&gt;F1146,1,X1145+1)</f>
        <v>544</v>
      </c>
      <c r="Y1146" t="e">
        <f>VLOOKUP(A1146,Klasses!$A$2:$B$100,2,FALSE)</f>
        <v>#N/A</v>
      </c>
      <c r="Z1146" t="s">
        <v>198</v>
      </c>
      <c r="AA1146">
        <f>F1146</f>
        <v>0</v>
      </c>
      <c r="AB1146">
        <f>D1146</f>
        <v>0</v>
      </c>
    </row>
    <row r="1147" spans="15:28" x14ac:dyDescent="0.25">
      <c r="O1147">
        <f>COUNTIF($W$2:$W$5,W1147)</f>
        <v>0</v>
      </c>
      <c r="P1147">
        <f>VLOOKUP("M"&amp;TEXT(G1147,"0"),Punten!$A$1:$E$37,5,FALSE)</f>
        <v>0</v>
      </c>
      <c r="Q1147">
        <f>VLOOKUP("M"&amp;TEXT(H1147,"0"),Punten!$A$1:$E$37,5,FALSE)</f>
        <v>0</v>
      </c>
      <c r="R1147">
        <f>VLOOKUP("M"&amp;TEXT(I1147,"0"),Punten!$A$1:$E$37,5,FALSE)</f>
        <v>0</v>
      </c>
      <c r="S1147">
        <f>VLOOKUP("K"&amp;TEXT(M1147,"0"),Punten!$A$1:$E$37,5,FALSE)</f>
        <v>0</v>
      </c>
      <c r="T1147">
        <f>VLOOKUP("H"&amp;TEXT(L1147,"0"),Punten!$A$1:$E$37,5,FALSE)</f>
        <v>0</v>
      </c>
      <c r="U1147">
        <f>VLOOKUP("F"&amp;TEXT(M1147,"0"),Punten!$A$2:$E$158,5,FALSE)</f>
        <v>0</v>
      </c>
      <c r="V1147">
        <f>SUM(P1147:U1147)</f>
        <v>0</v>
      </c>
      <c r="W1147" t="str">
        <f>N1147&amp;A1147</f>
        <v/>
      </c>
      <c r="X1147">
        <f>IF(F1146&lt;&gt;F1147,1,X1146+1)</f>
        <v>545</v>
      </c>
      <c r="Y1147" t="e">
        <f>VLOOKUP(A1147,Klasses!$A$2:$B$100,2,FALSE)</f>
        <v>#N/A</v>
      </c>
      <c r="Z1147" t="s">
        <v>198</v>
      </c>
      <c r="AA1147">
        <f>F1147</f>
        <v>0</v>
      </c>
      <c r="AB1147">
        <f>D1147</f>
        <v>0</v>
      </c>
    </row>
    <row r="1148" spans="15:28" x14ac:dyDescent="0.25">
      <c r="O1148">
        <f>COUNTIF($W$2:$W$5,W1148)</f>
        <v>0</v>
      </c>
      <c r="P1148">
        <f>VLOOKUP("M"&amp;TEXT(G1148,"0"),Punten!$A$1:$E$37,5,FALSE)</f>
        <v>0</v>
      </c>
      <c r="Q1148">
        <f>VLOOKUP("M"&amp;TEXT(H1148,"0"),Punten!$A$1:$E$37,5,FALSE)</f>
        <v>0</v>
      </c>
      <c r="R1148">
        <f>VLOOKUP("M"&amp;TEXT(I1148,"0"),Punten!$A$1:$E$37,5,FALSE)</f>
        <v>0</v>
      </c>
      <c r="S1148">
        <f>VLOOKUP("K"&amp;TEXT(M1148,"0"),Punten!$A$1:$E$37,5,FALSE)</f>
        <v>0</v>
      </c>
      <c r="T1148">
        <f>VLOOKUP("H"&amp;TEXT(L1148,"0"),Punten!$A$1:$E$37,5,FALSE)</f>
        <v>0</v>
      </c>
      <c r="U1148">
        <f>VLOOKUP("F"&amp;TEXT(M1148,"0"),Punten!$A$2:$E$158,5,FALSE)</f>
        <v>0</v>
      </c>
      <c r="V1148">
        <f>SUM(P1148:U1148)</f>
        <v>0</v>
      </c>
      <c r="W1148" t="str">
        <f>N1148&amp;A1148</f>
        <v/>
      </c>
      <c r="X1148">
        <f>IF(F1147&lt;&gt;F1148,1,X1147+1)</f>
        <v>546</v>
      </c>
      <c r="Y1148" t="e">
        <f>VLOOKUP(A1148,Klasses!$A$2:$B$100,2,FALSE)</f>
        <v>#N/A</v>
      </c>
      <c r="Z1148" t="s">
        <v>198</v>
      </c>
      <c r="AA1148">
        <f>F1148</f>
        <v>0</v>
      </c>
      <c r="AB1148">
        <f>D1148</f>
        <v>0</v>
      </c>
    </row>
    <row r="1149" spans="15:28" x14ac:dyDescent="0.25">
      <c r="O1149">
        <f>COUNTIF($W$2:$W$5,W1149)</f>
        <v>0</v>
      </c>
      <c r="P1149">
        <f>VLOOKUP("M"&amp;TEXT(G1149,"0"),Punten!$A$1:$E$37,5,FALSE)</f>
        <v>0</v>
      </c>
      <c r="Q1149">
        <f>VLOOKUP("M"&amp;TEXT(H1149,"0"),Punten!$A$1:$E$37,5,FALSE)</f>
        <v>0</v>
      </c>
      <c r="R1149">
        <f>VLOOKUP("M"&amp;TEXT(I1149,"0"),Punten!$A$1:$E$37,5,FALSE)</f>
        <v>0</v>
      </c>
      <c r="S1149">
        <f>VLOOKUP("K"&amp;TEXT(M1149,"0"),Punten!$A$1:$E$37,5,FALSE)</f>
        <v>0</v>
      </c>
      <c r="T1149">
        <f>VLOOKUP("H"&amp;TEXT(L1149,"0"),Punten!$A$1:$E$37,5,FALSE)</f>
        <v>0</v>
      </c>
      <c r="U1149">
        <f>VLOOKUP("F"&amp;TEXT(M1149,"0"),Punten!$A$2:$E$158,5,FALSE)</f>
        <v>0</v>
      </c>
      <c r="V1149">
        <f>SUM(P1149:U1149)</f>
        <v>0</v>
      </c>
      <c r="W1149" t="str">
        <f>N1149&amp;A1149</f>
        <v/>
      </c>
      <c r="X1149">
        <f>IF(F1148&lt;&gt;F1149,1,X1148+1)</f>
        <v>547</v>
      </c>
      <c r="Y1149" t="e">
        <f>VLOOKUP(A1149,Klasses!$A$2:$B$100,2,FALSE)</f>
        <v>#N/A</v>
      </c>
      <c r="Z1149" t="s">
        <v>198</v>
      </c>
      <c r="AA1149">
        <f>F1149</f>
        <v>0</v>
      </c>
      <c r="AB1149">
        <f>D1149</f>
        <v>0</v>
      </c>
    </row>
    <row r="1150" spans="15:28" x14ac:dyDescent="0.25">
      <c r="O1150">
        <f>COUNTIF($W$2:$W$5,W1150)</f>
        <v>0</v>
      </c>
      <c r="P1150">
        <f>VLOOKUP("M"&amp;TEXT(G1150,"0"),Punten!$A$1:$E$37,5,FALSE)</f>
        <v>0</v>
      </c>
      <c r="Q1150">
        <f>VLOOKUP("M"&amp;TEXT(H1150,"0"),Punten!$A$1:$E$37,5,FALSE)</f>
        <v>0</v>
      </c>
      <c r="R1150">
        <f>VLOOKUP("M"&amp;TEXT(I1150,"0"),Punten!$A$1:$E$37,5,FALSE)</f>
        <v>0</v>
      </c>
      <c r="S1150">
        <f>VLOOKUP("K"&amp;TEXT(M1150,"0"),Punten!$A$1:$E$37,5,FALSE)</f>
        <v>0</v>
      </c>
      <c r="T1150">
        <f>VLOOKUP("H"&amp;TEXT(L1150,"0"),Punten!$A$1:$E$37,5,FALSE)</f>
        <v>0</v>
      </c>
      <c r="U1150">
        <f>VLOOKUP("F"&amp;TEXT(M1150,"0"),Punten!$A$2:$E$158,5,FALSE)</f>
        <v>0</v>
      </c>
      <c r="V1150">
        <f>SUM(P1150:U1150)</f>
        <v>0</v>
      </c>
      <c r="W1150" t="str">
        <f>N1150&amp;A1150</f>
        <v/>
      </c>
      <c r="X1150">
        <f>IF(F1149&lt;&gt;F1150,1,X1149+1)</f>
        <v>548</v>
      </c>
      <c r="Y1150" t="e">
        <f>VLOOKUP(A1150,Klasses!$A$2:$B$100,2,FALSE)</f>
        <v>#N/A</v>
      </c>
      <c r="Z1150" t="s">
        <v>198</v>
      </c>
      <c r="AA1150">
        <f>F1150</f>
        <v>0</v>
      </c>
      <c r="AB1150">
        <f>D1150</f>
        <v>0</v>
      </c>
    </row>
    <row r="1151" spans="15:28" x14ac:dyDescent="0.25">
      <c r="O1151">
        <f>COUNTIF($W$2:$W$5,W1151)</f>
        <v>0</v>
      </c>
      <c r="P1151">
        <f>VLOOKUP("M"&amp;TEXT(G1151,"0"),Punten!$A$1:$E$37,5,FALSE)</f>
        <v>0</v>
      </c>
      <c r="Q1151">
        <f>VLOOKUP("M"&amp;TEXT(H1151,"0"),Punten!$A$1:$E$37,5,FALSE)</f>
        <v>0</v>
      </c>
      <c r="R1151">
        <f>VLOOKUP("M"&amp;TEXT(I1151,"0"),Punten!$A$1:$E$37,5,FALSE)</f>
        <v>0</v>
      </c>
      <c r="S1151">
        <f>VLOOKUP("K"&amp;TEXT(M1151,"0"),Punten!$A$1:$E$37,5,FALSE)</f>
        <v>0</v>
      </c>
      <c r="T1151">
        <f>VLOOKUP("H"&amp;TEXT(L1151,"0"),Punten!$A$1:$E$37,5,FALSE)</f>
        <v>0</v>
      </c>
      <c r="U1151">
        <f>VLOOKUP("F"&amp;TEXT(M1151,"0"),Punten!$A$2:$E$158,5,FALSE)</f>
        <v>0</v>
      </c>
      <c r="V1151">
        <f>SUM(P1151:U1151)</f>
        <v>0</v>
      </c>
      <c r="W1151" t="str">
        <f>N1151&amp;A1151</f>
        <v/>
      </c>
      <c r="X1151">
        <f>IF(F1150&lt;&gt;F1151,1,X1150+1)</f>
        <v>549</v>
      </c>
      <c r="Y1151" t="e">
        <f>VLOOKUP(A1151,Klasses!$A$2:$B$100,2,FALSE)</f>
        <v>#N/A</v>
      </c>
      <c r="Z1151" t="s">
        <v>198</v>
      </c>
      <c r="AA1151">
        <f>F1151</f>
        <v>0</v>
      </c>
      <c r="AB1151">
        <f>D1151</f>
        <v>0</v>
      </c>
    </row>
    <row r="1152" spans="15:28" x14ac:dyDescent="0.25">
      <c r="O1152">
        <f>COUNTIF($W$2:$W$5,W1152)</f>
        <v>0</v>
      </c>
      <c r="P1152">
        <f>VLOOKUP("M"&amp;TEXT(G1152,"0"),Punten!$A$1:$E$37,5,FALSE)</f>
        <v>0</v>
      </c>
      <c r="Q1152">
        <f>VLOOKUP("M"&amp;TEXT(H1152,"0"),Punten!$A$1:$E$37,5,FALSE)</f>
        <v>0</v>
      </c>
      <c r="R1152">
        <f>VLOOKUP("M"&amp;TEXT(I1152,"0"),Punten!$A$1:$E$37,5,FALSE)</f>
        <v>0</v>
      </c>
      <c r="S1152">
        <f>VLOOKUP("K"&amp;TEXT(M1152,"0"),Punten!$A$1:$E$37,5,FALSE)</f>
        <v>0</v>
      </c>
      <c r="T1152">
        <f>VLOOKUP("H"&amp;TEXT(L1152,"0"),Punten!$A$1:$E$37,5,FALSE)</f>
        <v>0</v>
      </c>
      <c r="U1152">
        <f>VLOOKUP("F"&amp;TEXT(M1152,"0"),Punten!$A$2:$E$158,5,FALSE)</f>
        <v>0</v>
      </c>
      <c r="V1152">
        <f>SUM(P1152:U1152)</f>
        <v>0</v>
      </c>
      <c r="W1152" t="str">
        <f>N1152&amp;A1152</f>
        <v/>
      </c>
      <c r="X1152">
        <f>IF(F1151&lt;&gt;F1152,1,X1151+1)</f>
        <v>550</v>
      </c>
      <c r="Y1152" t="e">
        <f>VLOOKUP(A1152,Klasses!$A$2:$B$100,2,FALSE)</f>
        <v>#N/A</v>
      </c>
      <c r="Z1152" t="s">
        <v>198</v>
      </c>
      <c r="AA1152">
        <f>F1152</f>
        <v>0</v>
      </c>
      <c r="AB1152">
        <f>D1152</f>
        <v>0</v>
      </c>
    </row>
    <row r="1153" spans="15:28" x14ac:dyDescent="0.25">
      <c r="O1153">
        <f>COUNTIF($W$2:$W$5,W1153)</f>
        <v>0</v>
      </c>
      <c r="P1153">
        <f>VLOOKUP("M"&amp;TEXT(G1153,"0"),Punten!$A$1:$E$37,5,FALSE)</f>
        <v>0</v>
      </c>
      <c r="Q1153">
        <f>VLOOKUP("M"&amp;TEXT(H1153,"0"),Punten!$A$1:$E$37,5,FALSE)</f>
        <v>0</v>
      </c>
      <c r="R1153">
        <f>VLOOKUP("M"&amp;TEXT(I1153,"0"),Punten!$A$1:$E$37,5,FALSE)</f>
        <v>0</v>
      </c>
      <c r="S1153">
        <f>VLOOKUP("K"&amp;TEXT(M1153,"0"),Punten!$A$1:$E$37,5,FALSE)</f>
        <v>0</v>
      </c>
      <c r="T1153">
        <f>VLOOKUP("H"&amp;TEXT(L1153,"0"),Punten!$A$1:$E$37,5,FALSE)</f>
        <v>0</v>
      </c>
      <c r="U1153">
        <f>VLOOKUP("F"&amp;TEXT(M1153,"0"),Punten!$A$2:$E$158,5,FALSE)</f>
        <v>0</v>
      </c>
      <c r="V1153">
        <f>SUM(P1153:U1153)</f>
        <v>0</v>
      </c>
      <c r="W1153" t="str">
        <f>N1153&amp;A1153</f>
        <v/>
      </c>
      <c r="X1153">
        <f>IF(F1152&lt;&gt;F1153,1,X1152+1)</f>
        <v>551</v>
      </c>
      <c r="Y1153" t="e">
        <f>VLOOKUP(A1153,Klasses!$A$2:$B$100,2,FALSE)</f>
        <v>#N/A</v>
      </c>
      <c r="Z1153" t="s">
        <v>198</v>
      </c>
      <c r="AA1153">
        <f>F1153</f>
        <v>0</v>
      </c>
      <c r="AB1153">
        <f>D1153</f>
        <v>0</v>
      </c>
    </row>
    <row r="1154" spans="15:28" x14ac:dyDescent="0.25">
      <c r="O1154">
        <f>COUNTIF($W$2:$W$5,W1154)</f>
        <v>0</v>
      </c>
      <c r="P1154">
        <f>VLOOKUP("M"&amp;TEXT(G1154,"0"),Punten!$A$1:$E$37,5,FALSE)</f>
        <v>0</v>
      </c>
      <c r="Q1154">
        <f>VLOOKUP("M"&amp;TEXT(H1154,"0"),Punten!$A$1:$E$37,5,FALSE)</f>
        <v>0</v>
      </c>
      <c r="R1154">
        <f>VLOOKUP("M"&amp;TEXT(I1154,"0"),Punten!$A$1:$E$37,5,FALSE)</f>
        <v>0</v>
      </c>
      <c r="S1154">
        <f>VLOOKUP("K"&amp;TEXT(M1154,"0"),Punten!$A$1:$E$37,5,FALSE)</f>
        <v>0</v>
      </c>
      <c r="T1154">
        <f>VLOOKUP("H"&amp;TEXT(L1154,"0"),Punten!$A$1:$E$37,5,FALSE)</f>
        <v>0</v>
      </c>
      <c r="U1154">
        <f>VLOOKUP("F"&amp;TEXT(M1154,"0"),Punten!$A$2:$E$158,5,FALSE)</f>
        <v>0</v>
      </c>
      <c r="V1154">
        <f>SUM(P1154:U1154)</f>
        <v>0</v>
      </c>
      <c r="W1154" t="str">
        <f>N1154&amp;A1154</f>
        <v/>
      </c>
      <c r="X1154">
        <f>IF(F1153&lt;&gt;F1154,1,X1153+1)</f>
        <v>552</v>
      </c>
      <c r="Y1154" t="e">
        <f>VLOOKUP(A1154,Klasses!$A$2:$B$100,2,FALSE)</f>
        <v>#N/A</v>
      </c>
      <c r="Z1154" t="s">
        <v>198</v>
      </c>
      <c r="AA1154">
        <f>F1154</f>
        <v>0</v>
      </c>
      <c r="AB1154">
        <f>D1154</f>
        <v>0</v>
      </c>
    </row>
    <row r="1155" spans="15:28" x14ac:dyDescent="0.25">
      <c r="O1155">
        <f>COUNTIF($W$2:$W$5,W1155)</f>
        <v>0</v>
      </c>
      <c r="P1155">
        <f>VLOOKUP("M"&amp;TEXT(G1155,"0"),Punten!$A$1:$E$37,5,FALSE)</f>
        <v>0</v>
      </c>
      <c r="Q1155">
        <f>VLOOKUP("M"&amp;TEXT(H1155,"0"),Punten!$A$1:$E$37,5,FALSE)</f>
        <v>0</v>
      </c>
      <c r="R1155">
        <f>VLOOKUP("M"&amp;TEXT(I1155,"0"),Punten!$A$1:$E$37,5,FALSE)</f>
        <v>0</v>
      </c>
      <c r="S1155">
        <f>VLOOKUP("K"&amp;TEXT(M1155,"0"),Punten!$A$1:$E$37,5,FALSE)</f>
        <v>0</v>
      </c>
      <c r="T1155">
        <f>VLOOKUP("H"&amp;TEXT(L1155,"0"),Punten!$A$1:$E$37,5,FALSE)</f>
        <v>0</v>
      </c>
      <c r="U1155">
        <f>VLOOKUP("F"&amp;TEXT(M1155,"0"),Punten!$A$2:$E$158,5,FALSE)</f>
        <v>0</v>
      </c>
      <c r="V1155">
        <f>SUM(P1155:U1155)</f>
        <v>0</v>
      </c>
      <c r="W1155" t="str">
        <f>N1155&amp;A1155</f>
        <v/>
      </c>
      <c r="X1155">
        <f>IF(F1154&lt;&gt;F1155,1,X1154+1)</f>
        <v>553</v>
      </c>
      <c r="Y1155" t="e">
        <f>VLOOKUP(A1155,Klasses!$A$2:$B$100,2,FALSE)</f>
        <v>#N/A</v>
      </c>
      <c r="Z1155" t="s">
        <v>198</v>
      </c>
      <c r="AA1155">
        <f>F1155</f>
        <v>0</v>
      </c>
      <c r="AB1155">
        <f>D1155</f>
        <v>0</v>
      </c>
    </row>
    <row r="1156" spans="15:28" x14ac:dyDescent="0.25">
      <c r="O1156">
        <f>COUNTIF($W$2:$W$5,W1156)</f>
        <v>0</v>
      </c>
      <c r="P1156">
        <f>VLOOKUP("M"&amp;TEXT(G1156,"0"),Punten!$A$1:$E$37,5,FALSE)</f>
        <v>0</v>
      </c>
      <c r="Q1156">
        <f>VLOOKUP("M"&amp;TEXT(H1156,"0"),Punten!$A$1:$E$37,5,FALSE)</f>
        <v>0</v>
      </c>
      <c r="R1156">
        <f>VLOOKUP("M"&amp;TEXT(I1156,"0"),Punten!$A$1:$E$37,5,FALSE)</f>
        <v>0</v>
      </c>
      <c r="S1156">
        <f>VLOOKUP("K"&amp;TEXT(M1156,"0"),Punten!$A$1:$E$37,5,FALSE)</f>
        <v>0</v>
      </c>
      <c r="T1156">
        <f>VLOOKUP("H"&amp;TEXT(L1156,"0"),Punten!$A$1:$E$37,5,FALSE)</f>
        <v>0</v>
      </c>
      <c r="U1156">
        <f>VLOOKUP("F"&amp;TEXT(M1156,"0"),Punten!$A$2:$E$158,5,FALSE)</f>
        <v>0</v>
      </c>
      <c r="V1156">
        <f>SUM(P1156:U1156)</f>
        <v>0</v>
      </c>
      <c r="W1156" t="str">
        <f>N1156&amp;A1156</f>
        <v/>
      </c>
      <c r="X1156">
        <f>IF(F1155&lt;&gt;F1156,1,X1155+1)</f>
        <v>554</v>
      </c>
      <c r="Y1156" t="e">
        <f>VLOOKUP(A1156,Klasses!$A$2:$B$100,2,FALSE)</f>
        <v>#N/A</v>
      </c>
      <c r="Z1156" t="s">
        <v>198</v>
      </c>
      <c r="AA1156">
        <f>F1156</f>
        <v>0</v>
      </c>
      <c r="AB1156">
        <f>D1156</f>
        <v>0</v>
      </c>
    </row>
    <row r="1157" spans="15:28" x14ac:dyDescent="0.25">
      <c r="O1157">
        <f>COUNTIF($W$2:$W$5,W1157)</f>
        <v>0</v>
      </c>
      <c r="P1157">
        <f>VLOOKUP("M"&amp;TEXT(G1157,"0"),Punten!$A$1:$E$37,5,FALSE)</f>
        <v>0</v>
      </c>
      <c r="Q1157">
        <f>VLOOKUP("M"&amp;TEXT(H1157,"0"),Punten!$A$1:$E$37,5,FALSE)</f>
        <v>0</v>
      </c>
      <c r="R1157">
        <f>VLOOKUP("M"&amp;TEXT(I1157,"0"),Punten!$A$1:$E$37,5,FALSE)</f>
        <v>0</v>
      </c>
      <c r="S1157">
        <f>VLOOKUP("K"&amp;TEXT(M1157,"0"),Punten!$A$1:$E$37,5,FALSE)</f>
        <v>0</v>
      </c>
      <c r="T1157">
        <f>VLOOKUP("H"&amp;TEXT(L1157,"0"),Punten!$A$1:$E$37,5,FALSE)</f>
        <v>0</v>
      </c>
      <c r="U1157">
        <f>VLOOKUP("F"&amp;TEXT(M1157,"0"),Punten!$A$2:$E$158,5,FALSE)</f>
        <v>0</v>
      </c>
      <c r="V1157">
        <f>SUM(P1157:U1157)</f>
        <v>0</v>
      </c>
      <c r="W1157" t="str">
        <f>N1157&amp;A1157</f>
        <v/>
      </c>
      <c r="X1157">
        <f>IF(F1156&lt;&gt;F1157,1,X1156+1)</f>
        <v>555</v>
      </c>
      <c r="Y1157" t="e">
        <f>VLOOKUP(A1157,Klasses!$A$2:$B$100,2,FALSE)</f>
        <v>#N/A</v>
      </c>
      <c r="Z1157" t="s">
        <v>198</v>
      </c>
      <c r="AA1157">
        <f>F1157</f>
        <v>0</v>
      </c>
      <c r="AB1157">
        <f>D1157</f>
        <v>0</v>
      </c>
    </row>
    <row r="1158" spans="15:28" x14ac:dyDescent="0.25">
      <c r="O1158">
        <f>COUNTIF($W$2:$W$5,W1158)</f>
        <v>0</v>
      </c>
      <c r="P1158">
        <f>VLOOKUP("M"&amp;TEXT(G1158,"0"),Punten!$A$1:$E$37,5,FALSE)</f>
        <v>0</v>
      </c>
      <c r="Q1158">
        <f>VLOOKUP("M"&amp;TEXT(H1158,"0"),Punten!$A$1:$E$37,5,FALSE)</f>
        <v>0</v>
      </c>
      <c r="R1158">
        <f>VLOOKUP("M"&amp;TEXT(I1158,"0"),Punten!$A$1:$E$37,5,FALSE)</f>
        <v>0</v>
      </c>
      <c r="S1158">
        <f>VLOOKUP("K"&amp;TEXT(M1158,"0"),Punten!$A$1:$E$37,5,FALSE)</f>
        <v>0</v>
      </c>
      <c r="T1158">
        <f>VLOOKUP("H"&amp;TEXT(L1158,"0"),Punten!$A$1:$E$37,5,FALSE)</f>
        <v>0</v>
      </c>
      <c r="U1158">
        <f>VLOOKUP("F"&amp;TEXT(M1158,"0"),Punten!$A$2:$E$158,5,FALSE)</f>
        <v>0</v>
      </c>
      <c r="V1158">
        <f>SUM(P1158:U1158)</f>
        <v>0</v>
      </c>
      <c r="W1158" t="str">
        <f>N1158&amp;A1158</f>
        <v/>
      </c>
      <c r="X1158">
        <f>IF(F1157&lt;&gt;F1158,1,X1157+1)</f>
        <v>556</v>
      </c>
      <c r="Y1158" t="e">
        <f>VLOOKUP(A1158,Klasses!$A$2:$B$100,2,FALSE)</f>
        <v>#N/A</v>
      </c>
      <c r="Z1158" t="s">
        <v>198</v>
      </c>
      <c r="AA1158">
        <f>F1158</f>
        <v>0</v>
      </c>
      <c r="AB1158">
        <f>D1158</f>
        <v>0</v>
      </c>
    </row>
    <row r="1159" spans="15:28" x14ac:dyDescent="0.25">
      <c r="O1159">
        <f>COUNTIF($W$2:$W$5,W1159)</f>
        <v>0</v>
      </c>
      <c r="P1159">
        <f>VLOOKUP("M"&amp;TEXT(G1159,"0"),Punten!$A$1:$E$37,5,FALSE)</f>
        <v>0</v>
      </c>
      <c r="Q1159">
        <f>VLOOKUP("M"&amp;TEXT(H1159,"0"),Punten!$A$1:$E$37,5,FALSE)</f>
        <v>0</v>
      </c>
      <c r="R1159">
        <f>VLOOKUP("M"&amp;TEXT(I1159,"0"),Punten!$A$1:$E$37,5,FALSE)</f>
        <v>0</v>
      </c>
      <c r="S1159">
        <f>VLOOKUP("K"&amp;TEXT(M1159,"0"),Punten!$A$1:$E$37,5,FALSE)</f>
        <v>0</v>
      </c>
      <c r="T1159">
        <f>VLOOKUP("H"&amp;TEXT(L1159,"0"),Punten!$A$1:$E$37,5,FALSE)</f>
        <v>0</v>
      </c>
      <c r="U1159">
        <f>VLOOKUP("F"&amp;TEXT(M1159,"0"),Punten!$A$2:$E$158,5,FALSE)</f>
        <v>0</v>
      </c>
      <c r="V1159">
        <f>SUM(P1159:U1159)</f>
        <v>0</v>
      </c>
      <c r="W1159" t="str">
        <f>N1159&amp;A1159</f>
        <v/>
      </c>
      <c r="X1159">
        <f>IF(F1158&lt;&gt;F1159,1,X1158+1)</f>
        <v>557</v>
      </c>
      <c r="Y1159" t="e">
        <f>VLOOKUP(A1159,Klasses!$A$2:$B$100,2,FALSE)</f>
        <v>#N/A</v>
      </c>
      <c r="Z1159" t="s">
        <v>198</v>
      </c>
      <c r="AA1159">
        <f>F1159</f>
        <v>0</v>
      </c>
      <c r="AB1159">
        <f>D1159</f>
        <v>0</v>
      </c>
    </row>
    <row r="1160" spans="15:28" x14ac:dyDescent="0.25">
      <c r="O1160">
        <f>COUNTIF($W$2:$W$5,W1160)</f>
        <v>0</v>
      </c>
      <c r="P1160">
        <f>VLOOKUP("M"&amp;TEXT(G1160,"0"),Punten!$A$1:$E$37,5,FALSE)</f>
        <v>0</v>
      </c>
      <c r="Q1160">
        <f>VLOOKUP("M"&amp;TEXT(H1160,"0"),Punten!$A$1:$E$37,5,FALSE)</f>
        <v>0</v>
      </c>
      <c r="R1160">
        <f>VLOOKUP("M"&amp;TEXT(I1160,"0"),Punten!$A$1:$E$37,5,FALSE)</f>
        <v>0</v>
      </c>
      <c r="S1160">
        <f>VLOOKUP("K"&amp;TEXT(M1160,"0"),Punten!$A$1:$E$37,5,FALSE)</f>
        <v>0</v>
      </c>
      <c r="T1160">
        <f>VLOOKUP("H"&amp;TEXT(L1160,"0"),Punten!$A$1:$E$37,5,FALSE)</f>
        <v>0</v>
      </c>
      <c r="U1160">
        <f>VLOOKUP("F"&amp;TEXT(M1160,"0"),Punten!$A$2:$E$158,5,FALSE)</f>
        <v>0</v>
      </c>
      <c r="V1160">
        <f>SUM(P1160:U1160)</f>
        <v>0</v>
      </c>
      <c r="W1160" t="str">
        <f>N1160&amp;A1160</f>
        <v/>
      </c>
      <c r="X1160">
        <f>IF(F1159&lt;&gt;F1160,1,X1159+1)</f>
        <v>558</v>
      </c>
      <c r="Y1160" t="e">
        <f>VLOOKUP(A1160,Klasses!$A$2:$B$100,2,FALSE)</f>
        <v>#N/A</v>
      </c>
      <c r="Z1160" t="s">
        <v>198</v>
      </c>
      <c r="AA1160">
        <f>F1160</f>
        <v>0</v>
      </c>
      <c r="AB1160">
        <f>D1160</f>
        <v>0</v>
      </c>
    </row>
    <row r="1161" spans="15:28" x14ac:dyDescent="0.25">
      <c r="O1161">
        <f>COUNTIF($W$2:$W$5,W1161)</f>
        <v>0</v>
      </c>
      <c r="P1161">
        <f>VLOOKUP("M"&amp;TEXT(G1161,"0"),Punten!$A$1:$E$37,5,FALSE)</f>
        <v>0</v>
      </c>
      <c r="Q1161">
        <f>VLOOKUP("M"&amp;TEXT(H1161,"0"),Punten!$A$1:$E$37,5,FALSE)</f>
        <v>0</v>
      </c>
      <c r="R1161">
        <f>VLOOKUP("M"&amp;TEXT(I1161,"0"),Punten!$A$1:$E$37,5,FALSE)</f>
        <v>0</v>
      </c>
      <c r="S1161">
        <f>VLOOKUP("K"&amp;TEXT(M1161,"0"),Punten!$A$1:$E$37,5,FALSE)</f>
        <v>0</v>
      </c>
      <c r="T1161">
        <f>VLOOKUP("H"&amp;TEXT(L1161,"0"),Punten!$A$1:$E$37,5,FALSE)</f>
        <v>0</v>
      </c>
      <c r="U1161">
        <f>VLOOKUP("F"&amp;TEXT(M1161,"0"),Punten!$A$2:$E$158,5,FALSE)</f>
        <v>0</v>
      </c>
      <c r="V1161">
        <f>SUM(P1161:U1161)</f>
        <v>0</v>
      </c>
      <c r="W1161" t="str">
        <f>N1161&amp;A1161</f>
        <v/>
      </c>
      <c r="X1161">
        <f>IF(F1160&lt;&gt;F1161,1,X1160+1)</f>
        <v>559</v>
      </c>
      <c r="Y1161" t="e">
        <f>VLOOKUP(A1161,Klasses!$A$2:$B$100,2,FALSE)</f>
        <v>#N/A</v>
      </c>
      <c r="Z1161" t="s">
        <v>198</v>
      </c>
      <c r="AA1161">
        <f>F1161</f>
        <v>0</v>
      </c>
      <c r="AB1161">
        <f>D1161</f>
        <v>0</v>
      </c>
    </row>
    <row r="1162" spans="15:28" x14ac:dyDescent="0.25">
      <c r="O1162">
        <f>COUNTIF($W$2:$W$5,W1162)</f>
        <v>0</v>
      </c>
      <c r="P1162">
        <f>VLOOKUP("M"&amp;TEXT(G1162,"0"),Punten!$A$1:$E$37,5,FALSE)</f>
        <v>0</v>
      </c>
      <c r="Q1162">
        <f>VLOOKUP("M"&amp;TEXT(H1162,"0"),Punten!$A$1:$E$37,5,FALSE)</f>
        <v>0</v>
      </c>
      <c r="R1162">
        <f>VLOOKUP("M"&amp;TEXT(I1162,"0"),Punten!$A$1:$E$37,5,FALSE)</f>
        <v>0</v>
      </c>
      <c r="S1162">
        <f>VLOOKUP("K"&amp;TEXT(M1162,"0"),Punten!$A$1:$E$37,5,FALSE)</f>
        <v>0</v>
      </c>
      <c r="T1162">
        <f>VLOOKUP("H"&amp;TEXT(L1162,"0"),Punten!$A$1:$E$37,5,FALSE)</f>
        <v>0</v>
      </c>
      <c r="U1162">
        <f>VLOOKUP("F"&amp;TEXT(M1162,"0"),Punten!$A$2:$E$158,5,FALSE)</f>
        <v>0</v>
      </c>
      <c r="V1162">
        <f>SUM(P1162:U1162)</f>
        <v>0</v>
      </c>
      <c r="W1162" t="str">
        <f>N1162&amp;A1162</f>
        <v/>
      </c>
      <c r="X1162">
        <f>IF(F1161&lt;&gt;F1162,1,X1161+1)</f>
        <v>560</v>
      </c>
      <c r="Y1162" t="e">
        <f>VLOOKUP(A1162,Klasses!$A$2:$B$100,2,FALSE)</f>
        <v>#N/A</v>
      </c>
      <c r="Z1162" t="s">
        <v>198</v>
      </c>
      <c r="AA1162">
        <f>F1162</f>
        <v>0</v>
      </c>
      <c r="AB1162">
        <f>D1162</f>
        <v>0</v>
      </c>
    </row>
    <row r="1163" spans="15:28" x14ac:dyDescent="0.25">
      <c r="O1163">
        <f>COUNTIF($W$2:$W$5,W1163)</f>
        <v>0</v>
      </c>
      <c r="P1163">
        <f>VLOOKUP("M"&amp;TEXT(G1163,"0"),Punten!$A$1:$E$37,5,FALSE)</f>
        <v>0</v>
      </c>
      <c r="Q1163">
        <f>VLOOKUP("M"&amp;TEXT(H1163,"0"),Punten!$A$1:$E$37,5,FALSE)</f>
        <v>0</v>
      </c>
      <c r="R1163">
        <f>VLOOKUP("M"&amp;TEXT(I1163,"0"),Punten!$A$1:$E$37,5,FALSE)</f>
        <v>0</v>
      </c>
      <c r="S1163">
        <f>VLOOKUP("K"&amp;TEXT(M1163,"0"),Punten!$A$1:$E$37,5,FALSE)</f>
        <v>0</v>
      </c>
      <c r="T1163">
        <f>VLOOKUP("H"&amp;TEXT(L1163,"0"),Punten!$A$1:$E$37,5,FALSE)</f>
        <v>0</v>
      </c>
      <c r="U1163">
        <f>VLOOKUP("F"&amp;TEXT(M1163,"0"),Punten!$A$2:$E$158,5,FALSE)</f>
        <v>0</v>
      </c>
      <c r="V1163">
        <f>SUM(P1163:U1163)</f>
        <v>0</v>
      </c>
      <c r="W1163" t="str">
        <f>N1163&amp;A1163</f>
        <v/>
      </c>
      <c r="X1163">
        <f>IF(F1162&lt;&gt;F1163,1,X1162+1)</f>
        <v>561</v>
      </c>
      <c r="Y1163" t="e">
        <f>VLOOKUP(A1163,Klasses!$A$2:$B$100,2,FALSE)</f>
        <v>#N/A</v>
      </c>
      <c r="Z1163" t="s">
        <v>198</v>
      </c>
      <c r="AA1163">
        <f>F1163</f>
        <v>0</v>
      </c>
      <c r="AB1163">
        <f>D1163</f>
        <v>0</v>
      </c>
    </row>
    <row r="1164" spans="15:28" x14ac:dyDescent="0.25">
      <c r="O1164">
        <f>COUNTIF($W$2:$W$5,W1164)</f>
        <v>0</v>
      </c>
      <c r="P1164">
        <f>VLOOKUP("M"&amp;TEXT(G1164,"0"),Punten!$A$1:$E$37,5,FALSE)</f>
        <v>0</v>
      </c>
      <c r="Q1164">
        <f>VLOOKUP("M"&amp;TEXT(H1164,"0"),Punten!$A$1:$E$37,5,FALSE)</f>
        <v>0</v>
      </c>
      <c r="R1164">
        <f>VLOOKUP("M"&amp;TEXT(I1164,"0"),Punten!$A$1:$E$37,5,FALSE)</f>
        <v>0</v>
      </c>
      <c r="S1164">
        <f>VLOOKUP("K"&amp;TEXT(M1164,"0"),Punten!$A$1:$E$37,5,FALSE)</f>
        <v>0</v>
      </c>
      <c r="T1164">
        <f>VLOOKUP("H"&amp;TEXT(L1164,"0"),Punten!$A$1:$E$37,5,FALSE)</f>
        <v>0</v>
      </c>
      <c r="U1164">
        <f>VLOOKUP("F"&amp;TEXT(M1164,"0"),Punten!$A$2:$E$158,5,FALSE)</f>
        <v>0</v>
      </c>
      <c r="V1164">
        <f>SUM(P1164:U1164)</f>
        <v>0</v>
      </c>
      <c r="W1164" t="str">
        <f>N1164&amp;A1164</f>
        <v/>
      </c>
      <c r="X1164">
        <f>IF(F1163&lt;&gt;F1164,1,X1163+1)</f>
        <v>562</v>
      </c>
      <c r="Y1164" t="e">
        <f>VLOOKUP(A1164,Klasses!$A$2:$B$100,2,FALSE)</f>
        <v>#N/A</v>
      </c>
      <c r="Z1164" t="s">
        <v>198</v>
      </c>
      <c r="AA1164">
        <f>F1164</f>
        <v>0</v>
      </c>
      <c r="AB1164">
        <f>D1164</f>
        <v>0</v>
      </c>
    </row>
    <row r="1165" spans="15:28" x14ac:dyDescent="0.25">
      <c r="O1165">
        <f>COUNTIF($W$2:$W$5,W1165)</f>
        <v>0</v>
      </c>
      <c r="P1165">
        <f>VLOOKUP("M"&amp;TEXT(G1165,"0"),Punten!$A$1:$E$37,5,FALSE)</f>
        <v>0</v>
      </c>
      <c r="Q1165">
        <f>VLOOKUP("M"&amp;TEXT(H1165,"0"),Punten!$A$1:$E$37,5,FALSE)</f>
        <v>0</v>
      </c>
      <c r="R1165">
        <f>VLOOKUP("M"&amp;TEXT(I1165,"0"),Punten!$A$1:$E$37,5,FALSE)</f>
        <v>0</v>
      </c>
      <c r="S1165">
        <f>VLOOKUP("K"&amp;TEXT(M1165,"0"),Punten!$A$1:$E$37,5,FALSE)</f>
        <v>0</v>
      </c>
      <c r="T1165">
        <f>VLOOKUP("H"&amp;TEXT(L1165,"0"),Punten!$A$1:$E$37,5,FALSE)</f>
        <v>0</v>
      </c>
      <c r="U1165">
        <f>VLOOKUP("F"&amp;TEXT(M1165,"0"),Punten!$A$2:$E$158,5,FALSE)</f>
        <v>0</v>
      </c>
      <c r="V1165">
        <f>SUM(P1165:U1165)</f>
        <v>0</v>
      </c>
      <c r="W1165" t="str">
        <f>N1165&amp;A1165</f>
        <v/>
      </c>
      <c r="X1165">
        <f>IF(F1164&lt;&gt;F1165,1,X1164+1)</f>
        <v>563</v>
      </c>
      <c r="Y1165" t="e">
        <f>VLOOKUP(A1165,Klasses!$A$2:$B$100,2,FALSE)</f>
        <v>#N/A</v>
      </c>
      <c r="Z1165" t="s">
        <v>198</v>
      </c>
      <c r="AA1165">
        <f>F1165</f>
        <v>0</v>
      </c>
      <c r="AB1165">
        <f>D1165</f>
        <v>0</v>
      </c>
    </row>
    <row r="1166" spans="15:28" x14ac:dyDescent="0.25">
      <c r="O1166">
        <f>COUNTIF($W$2:$W$5,W1166)</f>
        <v>0</v>
      </c>
      <c r="P1166">
        <f>VLOOKUP("M"&amp;TEXT(G1166,"0"),Punten!$A$1:$E$37,5,FALSE)</f>
        <v>0</v>
      </c>
      <c r="Q1166">
        <f>VLOOKUP("M"&amp;TEXT(H1166,"0"),Punten!$A$1:$E$37,5,FALSE)</f>
        <v>0</v>
      </c>
      <c r="R1166">
        <f>VLOOKUP("M"&amp;TEXT(I1166,"0"),Punten!$A$1:$E$37,5,FALSE)</f>
        <v>0</v>
      </c>
      <c r="S1166">
        <f>VLOOKUP("K"&amp;TEXT(M1166,"0"),Punten!$A$1:$E$37,5,FALSE)</f>
        <v>0</v>
      </c>
      <c r="T1166">
        <f>VLOOKUP("H"&amp;TEXT(L1166,"0"),Punten!$A$1:$E$37,5,FALSE)</f>
        <v>0</v>
      </c>
      <c r="U1166">
        <f>VLOOKUP("F"&amp;TEXT(M1166,"0"),Punten!$A$2:$E$158,5,FALSE)</f>
        <v>0</v>
      </c>
      <c r="V1166">
        <f>SUM(P1166:U1166)</f>
        <v>0</v>
      </c>
      <c r="W1166" t="str">
        <f>N1166&amp;A1166</f>
        <v/>
      </c>
      <c r="X1166">
        <f>IF(F1165&lt;&gt;F1166,1,X1165+1)</f>
        <v>564</v>
      </c>
      <c r="Y1166" t="e">
        <f>VLOOKUP(A1166,Klasses!$A$2:$B$100,2,FALSE)</f>
        <v>#N/A</v>
      </c>
      <c r="Z1166" t="s">
        <v>198</v>
      </c>
      <c r="AA1166">
        <f>F1166</f>
        <v>0</v>
      </c>
      <c r="AB1166">
        <f>D1166</f>
        <v>0</v>
      </c>
    </row>
    <row r="1167" spans="15:28" x14ac:dyDescent="0.25">
      <c r="O1167">
        <f>COUNTIF($W$2:$W$5,W1167)</f>
        <v>0</v>
      </c>
      <c r="P1167">
        <f>VLOOKUP("M"&amp;TEXT(G1167,"0"),Punten!$A$1:$E$37,5,FALSE)</f>
        <v>0</v>
      </c>
      <c r="Q1167">
        <f>VLOOKUP("M"&amp;TEXT(H1167,"0"),Punten!$A$1:$E$37,5,FALSE)</f>
        <v>0</v>
      </c>
      <c r="R1167">
        <f>VLOOKUP("M"&amp;TEXT(I1167,"0"),Punten!$A$1:$E$37,5,FALSE)</f>
        <v>0</v>
      </c>
      <c r="S1167">
        <f>VLOOKUP("K"&amp;TEXT(M1167,"0"),Punten!$A$1:$E$37,5,FALSE)</f>
        <v>0</v>
      </c>
      <c r="T1167">
        <f>VLOOKUP("H"&amp;TEXT(L1167,"0"),Punten!$A$1:$E$37,5,FALSE)</f>
        <v>0</v>
      </c>
      <c r="U1167">
        <f>VLOOKUP("F"&amp;TEXT(M1167,"0"),Punten!$A$2:$E$158,5,FALSE)</f>
        <v>0</v>
      </c>
      <c r="V1167">
        <f>SUM(P1167:U1167)</f>
        <v>0</v>
      </c>
      <c r="W1167" t="str">
        <f>N1167&amp;A1167</f>
        <v/>
      </c>
      <c r="X1167">
        <f>IF(F1166&lt;&gt;F1167,1,X1166+1)</f>
        <v>565</v>
      </c>
      <c r="Y1167" t="e">
        <f>VLOOKUP(A1167,Klasses!$A$2:$B$100,2,FALSE)</f>
        <v>#N/A</v>
      </c>
      <c r="Z1167" t="s">
        <v>198</v>
      </c>
      <c r="AA1167">
        <f>F1167</f>
        <v>0</v>
      </c>
      <c r="AB1167">
        <f>D1167</f>
        <v>0</v>
      </c>
    </row>
    <row r="1168" spans="15:28" x14ac:dyDescent="0.25">
      <c r="O1168">
        <f>COUNTIF($W$2:$W$5,W1168)</f>
        <v>0</v>
      </c>
      <c r="P1168">
        <f>VLOOKUP("M"&amp;TEXT(G1168,"0"),Punten!$A$1:$E$37,5,FALSE)</f>
        <v>0</v>
      </c>
      <c r="Q1168">
        <f>VLOOKUP("M"&amp;TEXT(H1168,"0"),Punten!$A$1:$E$37,5,FALSE)</f>
        <v>0</v>
      </c>
      <c r="R1168">
        <f>VLOOKUP("M"&amp;TEXT(I1168,"0"),Punten!$A$1:$E$37,5,FALSE)</f>
        <v>0</v>
      </c>
      <c r="S1168">
        <f>VLOOKUP("K"&amp;TEXT(M1168,"0"),Punten!$A$1:$E$37,5,FALSE)</f>
        <v>0</v>
      </c>
      <c r="T1168">
        <f>VLOOKUP("H"&amp;TEXT(L1168,"0"),Punten!$A$1:$E$37,5,FALSE)</f>
        <v>0</v>
      </c>
      <c r="U1168">
        <f>VLOOKUP("F"&amp;TEXT(M1168,"0"),Punten!$A$2:$E$158,5,FALSE)</f>
        <v>0</v>
      </c>
      <c r="V1168">
        <f>SUM(P1168:U1168)</f>
        <v>0</v>
      </c>
      <c r="W1168" t="str">
        <f>N1168&amp;A1168</f>
        <v/>
      </c>
      <c r="X1168">
        <f>IF(F1167&lt;&gt;F1168,1,X1167+1)</f>
        <v>566</v>
      </c>
      <c r="Y1168" t="e">
        <f>VLOOKUP(A1168,Klasses!$A$2:$B$100,2,FALSE)</f>
        <v>#N/A</v>
      </c>
      <c r="Z1168" t="s">
        <v>198</v>
      </c>
      <c r="AA1168">
        <f>F1168</f>
        <v>0</v>
      </c>
      <c r="AB1168">
        <f>D1168</f>
        <v>0</v>
      </c>
    </row>
    <row r="1169" spans="15:28" x14ac:dyDescent="0.25">
      <c r="O1169">
        <f>COUNTIF($W$2:$W$5,W1169)</f>
        <v>0</v>
      </c>
      <c r="P1169">
        <f>VLOOKUP("M"&amp;TEXT(G1169,"0"),Punten!$A$1:$E$37,5,FALSE)</f>
        <v>0</v>
      </c>
      <c r="Q1169">
        <f>VLOOKUP("M"&amp;TEXT(H1169,"0"),Punten!$A$1:$E$37,5,FALSE)</f>
        <v>0</v>
      </c>
      <c r="R1169">
        <f>VLOOKUP("M"&amp;TEXT(I1169,"0"),Punten!$A$1:$E$37,5,FALSE)</f>
        <v>0</v>
      </c>
      <c r="S1169">
        <f>VLOOKUP("K"&amp;TEXT(M1169,"0"),Punten!$A$1:$E$37,5,FALSE)</f>
        <v>0</v>
      </c>
      <c r="T1169">
        <f>VLOOKUP("H"&amp;TEXT(L1169,"0"),Punten!$A$1:$E$37,5,FALSE)</f>
        <v>0</v>
      </c>
      <c r="U1169">
        <f>VLOOKUP("F"&amp;TEXT(M1169,"0"),Punten!$A$2:$E$158,5,FALSE)</f>
        <v>0</v>
      </c>
      <c r="V1169">
        <f>SUM(P1169:U1169)</f>
        <v>0</v>
      </c>
      <c r="W1169" t="str">
        <f>N1169&amp;A1169</f>
        <v/>
      </c>
      <c r="X1169">
        <f>IF(F1168&lt;&gt;F1169,1,X1168+1)</f>
        <v>567</v>
      </c>
      <c r="Y1169" t="e">
        <f>VLOOKUP(A1169,Klasses!$A$2:$B$100,2,FALSE)</f>
        <v>#N/A</v>
      </c>
      <c r="Z1169" t="s">
        <v>198</v>
      </c>
      <c r="AA1169">
        <f>F1169</f>
        <v>0</v>
      </c>
      <c r="AB1169">
        <f>D1169</f>
        <v>0</v>
      </c>
    </row>
    <row r="1170" spans="15:28" x14ac:dyDescent="0.25">
      <c r="O1170">
        <f>COUNTIF($W$2:$W$5,W1170)</f>
        <v>0</v>
      </c>
      <c r="P1170">
        <f>VLOOKUP("M"&amp;TEXT(G1170,"0"),Punten!$A$1:$E$37,5,FALSE)</f>
        <v>0</v>
      </c>
      <c r="Q1170">
        <f>VLOOKUP("M"&amp;TEXT(H1170,"0"),Punten!$A$1:$E$37,5,FALSE)</f>
        <v>0</v>
      </c>
      <c r="R1170">
        <f>VLOOKUP("M"&amp;TEXT(I1170,"0"),Punten!$A$1:$E$37,5,FALSE)</f>
        <v>0</v>
      </c>
      <c r="S1170">
        <f>VLOOKUP("K"&amp;TEXT(M1170,"0"),Punten!$A$1:$E$37,5,FALSE)</f>
        <v>0</v>
      </c>
      <c r="T1170">
        <f>VLOOKUP("H"&amp;TEXT(L1170,"0"),Punten!$A$1:$E$37,5,FALSE)</f>
        <v>0</v>
      </c>
      <c r="U1170">
        <f>VLOOKUP("F"&amp;TEXT(M1170,"0"),Punten!$A$2:$E$158,5,FALSE)</f>
        <v>0</v>
      </c>
      <c r="V1170">
        <f>SUM(P1170:U1170)</f>
        <v>0</v>
      </c>
      <c r="W1170" t="str">
        <f>N1170&amp;A1170</f>
        <v/>
      </c>
      <c r="X1170">
        <f>IF(F1169&lt;&gt;F1170,1,X1169+1)</f>
        <v>568</v>
      </c>
      <c r="Y1170" t="e">
        <f>VLOOKUP(A1170,Klasses!$A$2:$B$100,2,FALSE)</f>
        <v>#N/A</v>
      </c>
      <c r="Z1170" t="s">
        <v>198</v>
      </c>
      <c r="AA1170">
        <f>F1170</f>
        <v>0</v>
      </c>
      <c r="AB1170">
        <f>D1170</f>
        <v>0</v>
      </c>
    </row>
    <row r="1171" spans="15:28" x14ac:dyDescent="0.25">
      <c r="O1171">
        <f>COUNTIF($W$2:$W$5,W1171)</f>
        <v>0</v>
      </c>
      <c r="P1171">
        <f>VLOOKUP("M"&amp;TEXT(G1171,"0"),Punten!$A$1:$E$37,5,FALSE)</f>
        <v>0</v>
      </c>
      <c r="Q1171">
        <f>VLOOKUP("M"&amp;TEXT(H1171,"0"),Punten!$A$1:$E$37,5,FALSE)</f>
        <v>0</v>
      </c>
      <c r="R1171">
        <f>VLOOKUP("M"&amp;TEXT(I1171,"0"),Punten!$A$1:$E$37,5,FALSE)</f>
        <v>0</v>
      </c>
      <c r="S1171">
        <f>VLOOKUP("K"&amp;TEXT(M1171,"0"),Punten!$A$1:$E$37,5,FALSE)</f>
        <v>0</v>
      </c>
      <c r="T1171">
        <f>VLOOKUP("H"&amp;TEXT(L1171,"0"),Punten!$A$1:$E$37,5,FALSE)</f>
        <v>0</v>
      </c>
      <c r="U1171">
        <f>VLOOKUP("F"&amp;TEXT(M1171,"0"),Punten!$A$2:$E$158,5,FALSE)</f>
        <v>0</v>
      </c>
      <c r="V1171">
        <f>SUM(P1171:U1171)</f>
        <v>0</v>
      </c>
      <c r="W1171" t="str">
        <f>N1171&amp;A1171</f>
        <v/>
      </c>
      <c r="X1171">
        <f>IF(F1170&lt;&gt;F1171,1,X1170+1)</f>
        <v>569</v>
      </c>
      <c r="Y1171" t="e">
        <f>VLOOKUP(A1171,Klasses!$A$2:$B$100,2,FALSE)</f>
        <v>#N/A</v>
      </c>
      <c r="Z1171" t="s">
        <v>198</v>
      </c>
      <c r="AA1171">
        <f>F1171</f>
        <v>0</v>
      </c>
      <c r="AB1171">
        <f>D1171</f>
        <v>0</v>
      </c>
    </row>
    <row r="1172" spans="15:28" x14ac:dyDescent="0.25">
      <c r="O1172">
        <f>COUNTIF($W$2:$W$5,W1172)</f>
        <v>0</v>
      </c>
      <c r="P1172">
        <f>VLOOKUP("M"&amp;TEXT(G1172,"0"),Punten!$A$1:$E$37,5,FALSE)</f>
        <v>0</v>
      </c>
      <c r="Q1172">
        <f>VLOOKUP("M"&amp;TEXT(H1172,"0"),Punten!$A$1:$E$37,5,FALSE)</f>
        <v>0</v>
      </c>
      <c r="R1172">
        <f>VLOOKUP("M"&amp;TEXT(I1172,"0"),Punten!$A$1:$E$37,5,FALSE)</f>
        <v>0</v>
      </c>
      <c r="S1172">
        <f>VLOOKUP("K"&amp;TEXT(M1172,"0"),Punten!$A$1:$E$37,5,FALSE)</f>
        <v>0</v>
      </c>
      <c r="T1172">
        <f>VLOOKUP("H"&amp;TEXT(L1172,"0"),Punten!$A$1:$E$37,5,FALSE)</f>
        <v>0</v>
      </c>
      <c r="U1172">
        <f>VLOOKUP("F"&amp;TEXT(M1172,"0"),Punten!$A$2:$E$158,5,FALSE)</f>
        <v>0</v>
      </c>
      <c r="V1172">
        <f>SUM(P1172:U1172)</f>
        <v>0</v>
      </c>
      <c r="W1172" t="str">
        <f>N1172&amp;A1172</f>
        <v/>
      </c>
      <c r="X1172">
        <f>IF(F1171&lt;&gt;F1172,1,X1171+1)</f>
        <v>570</v>
      </c>
      <c r="Y1172" t="e">
        <f>VLOOKUP(A1172,Klasses!$A$2:$B$100,2,FALSE)</f>
        <v>#N/A</v>
      </c>
      <c r="Z1172" t="s">
        <v>198</v>
      </c>
      <c r="AA1172">
        <f>F1172</f>
        <v>0</v>
      </c>
      <c r="AB1172">
        <f>D1172</f>
        <v>0</v>
      </c>
    </row>
    <row r="1173" spans="15:28" x14ac:dyDescent="0.25">
      <c r="O1173">
        <f>COUNTIF($W$2:$W$5,W1173)</f>
        <v>0</v>
      </c>
      <c r="P1173">
        <f>VLOOKUP("M"&amp;TEXT(G1173,"0"),Punten!$A$1:$E$37,5,FALSE)</f>
        <v>0</v>
      </c>
      <c r="Q1173">
        <f>VLOOKUP("M"&amp;TEXT(H1173,"0"),Punten!$A$1:$E$37,5,FALSE)</f>
        <v>0</v>
      </c>
      <c r="R1173">
        <f>VLOOKUP("M"&amp;TEXT(I1173,"0"),Punten!$A$1:$E$37,5,FALSE)</f>
        <v>0</v>
      </c>
      <c r="S1173">
        <f>VLOOKUP("K"&amp;TEXT(M1173,"0"),Punten!$A$1:$E$37,5,FALSE)</f>
        <v>0</v>
      </c>
      <c r="T1173">
        <f>VLOOKUP("H"&amp;TEXT(L1173,"0"),Punten!$A$1:$E$37,5,FALSE)</f>
        <v>0</v>
      </c>
      <c r="U1173">
        <f>VLOOKUP("F"&amp;TEXT(M1173,"0"),Punten!$A$2:$E$158,5,FALSE)</f>
        <v>0</v>
      </c>
      <c r="V1173">
        <f>SUM(P1173:U1173)</f>
        <v>0</v>
      </c>
      <c r="W1173" t="str">
        <f>N1173&amp;A1173</f>
        <v/>
      </c>
      <c r="X1173">
        <f>IF(F1172&lt;&gt;F1173,1,X1172+1)</f>
        <v>571</v>
      </c>
      <c r="Y1173" t="e">
        <f>VLOOKUP(A1173,Klasses!$A$2:$B$100,2,FALSE)</f>
        <v>#N/A</v>
      </c>
      <c r="Z1173" t="s">
        <v>198</v>
      </c>
      <c r="AA1173">
        <f>F1173</f>
        <v>0</v>
      </c>
      <c r="AB1173">
        <f>D1173</f>
        <v>0</v>
      </c>
    </row>
    <row r="1174" spans="15:28" x14ac:dyDescent="0.25">
      <c r="O1174">
        <f>COUNTIF($W$2:$W$5,W1174)</f>
        <v>0</v>
      </c>
      <c r="P1174">
        <f>VLOOKUP("M"&amp;TEXT(G1174,"0"),Punten!$A$1:$E$37,5,FALSE)</f>
        <v>0</v>
      </c>
      <c r="Q1174">
        <f>VLOOKUP("M"&amp;TEXT(H1174,"0"),Punten!$A$1:$E$37,5,FALSE)</f>
        <v>0</v>
      </c>
      <c r="R1174">
        <f>VLOOKUP("M"&amp;TEXT(I1174,"0"),Punten!$A$1:$E$37,5,FALSE)</f>
        <v>0</v>
      </c>
      <c r="S1174">
        <f>VLOOKUP("K"&amp;TEXT(M1174,"0"),Punten!$A$1:$E$37,5,FALSE)</f>
        <v>0</v>
      </c>
      <c r="T1174">
        <f>VLOOKUP("H"&amp;TEXT(L1174,"0"),Punten!$A$1:$E$37,5,FALSE)</f>
        <v>0</v>
      </c>
      <c r="U1174">
        <f>VLOOKUP("F"&amp;TEXT(M1174,"0"),Punten!$A$2:$E$158,5,FALSE)</f>
        <v>0</v>
      </c>
      <c r="V1174">
        <f>SUM(P1174:U1174)</f>
        <v>0</v>
      </c>
      <c r="W1174" t="str">
        <f>N1174&amp;A1174</f>
        <v/>
      </c>
      <c r="X1174">
        <f>IF(F1173&lt;&gt;F1174,1,X1173+1)</f>
        <v>572</v>
      </c>
      <c r="Y1174" t="e">
        <f>VLOOKUP(A1174,Klasses!$A$2:$B$100,2,FALSE)</f>
        <v>#N/A</v>
      </c>
      <c r="Z1174" t="s">
        <v>198</v>
      </c>
      <c r="AA1174">
        <f>F1174</f>
        <v>0</v>
      </c>
      <c r="AB1174">
        <f>D1174</f>
        <v>0</v>
      </c>
    </row>
    <row r="1175" spans="15:28" x14ac:dyDescent="0.25">
      <c r="O1175">
        <f>COUNTIF($W$2:$W$5,W1175)</f>
        <v>0</v>
      </c>
      <c r="P1175">
        <f>VLOOKUP("M"&amp;TEXT(G1175,"0"),Punten!$A$1:$E$37,5,FALSE)</f>
        <v>0</v>
      </c>
      <c r="Q1175">
        <f>VLOOKUP("M"&amp;TEXT(H1175,"0"),Punten!$A$1:$E$37,5,FALSE)</f>
        <v>0</v>
      </c>
      <c r="R1175">
        <f>VLOOKUP("M"&amp;TEXT(I1175,"0"),Punten!$A$1:$E$37,5,FALSE)</f>
        <v>0</v>
      </c>
      <c r="S1175">
        <f>VLOOKUP("K"&amp;TEXT(M1175,"0"),Punten!$A$1:$E$37,5,FALSE)</f>
        <v>0</v>
      </c>
      <c r="T1175">
        <f>VLOOKUP("H"&amp;TEXT(L1175,"0"),Punten!$A$1:$E$37,5,FALSE)</f>
        <v>0</v>
      </c>
      <c r="U1175">
        <f>VLOOKUP("F"&amp;TEXT(M1175,"0"),Punten!$A$2:$E$158,5,FALSE)</f>
        <v>0</v>
      </c>
      <c r="V1175">
        <f>SUM(P1175:U1175)</f>
        <v>0</v>
      </c>
      <c r="W1175" t="str">
        <f>N1175&amp;A1175</f>
        <v/>
      </c>
      <c r="X1175">
        <f>IF(F1174&lt;&gt;F1175,1,X1174+1)</f>
        <v>573</v>
      </c>
      <c r="Y1175" t="e">
        <f>VLOOKUP(A1175,Klasses!$A$2:$B$100,2,FALSE)</f>
        <v>#N/A</v>
      </c>
      <c r="Z1175" t="s">
        <v>198</v>
      </c>
      <c r="AA1175">
        <f>F1175</f>
        <v>0</v>
      </c>
      <c r="AB1175">
        <f>D1175</f>
        <v>0</v>
      </c>
    </row>
    <row r="1176" spans="15:28" x14ac:dyDescent="0.25">
      <c r="O1176">
        <f>COUNTIF($W$2:$W$5,W1176)</f>
        <v>0</v>
      </c>
      <c r="P1176">
        <f>VLOOKUP("M"&amp;TEXT(G1176,"0"),Punten!$A$1:$E$37,5,FALSE)</f>
        <v>0</v>
      </c>
      <c r="Q1176">
        <f>VLOOKUP("M"&amp;TEXT(H1176,"0"),Punten!$A$1:$E$37,5,FALSE)</f>
        <v>0</v>
      </c>
      <c r="R1176">
        <f>VLOOKUP("M"&amp;TEXT(I1176,"0"),Punten!$A$1:$E$37,5,FALSE)</f>
        <v>0</v>
      </c>
      <c r="S1176">
        <f>VLOOKUP("K"&amp;TEXT(M1176,"0"),Punten!$A$1:$E$37,5,FALSE)</f>
        <v>0</v>
      </c>
      <c r="T1176">
        <f>VLOOKUP("H"&amp;TEXT(L1176,"0"),Punten!$A$1:$E$37,5,FALSE)</f>
        <v>0</v>
      </c>
      <c r="U1176">
        <f>VLOOKUP("F"&amp;TEXT(M1176,"0"),Punten!$A$2:$E$158,5,FALSE)</f>
        <v>0</v>
      </c>
      <c r="V1176">
        <f>SUM(P1176:U1176)</f>
        <v>0</v>
      </c>
      <c r="W1176" t="str">
        <f>N1176&amp;A1176</f>
        <v/>
      </c>
      <c r="X1176">
        <f>IF(F1175&lt;&gt;F1176,1,X1175+1)</f>
        <v>574</v>
      </c>
      <c r="Y1176" t="e">
        <f>VLOOKUP(A1176,Klasses!$A$2:$B$100,2,FALSE)</f>
        <v>#N/A</v>
      </c>
      <c r="Z1176" t="s">
        <v>198</v>
      </c>
      <c r="AA1176">
        <f>F1176</f>
        <v>0</v>
      </c>
      <c r="AB1176">
        <f>D1176</f>
        <v>0</v>
      </c>
    </row>
    <row r="1177" spans="15:28" x14ac:dyDescent="0.25">
      <c r="O1177">
        <f>COUNTIF($W$2:$W$5,W1177)</f>
        <v>0</v>
      </c>
      <c r="P1177">
        <f>VLOOKUP("M"&amp;TEXT(G1177,"0"),Punten!$A$1:$E$37,5,FALSE)</f>
        <v>0</v>
      </c>
      <c r="Q1177">
        <f>VLOOKUP("M"&amp;TEXT(H1177,"0"),Punten!$A$1:$E$37,5,FALSE)</f>
        <v>0</v>
      </c>
      <c r="R1177">
        <f>VLOOKUP("M"&amp;TEXT(I1177,"0"),Punten!$A$1:$E$37,5,FALSE)</f>
        <v>0</v>
      </c>
      <c r="S1177">
        <f>VLOOKUP("K"&amp;TEXT(M1177,"0"),Punten!$A$1:$E$37,5,FALSE)</f>
        <v>0</v>
      </c>
      <c r="T1177">
        <f>VLOOKUP("H"&amp;TEXT(L1177,"0"),Punten!$A$1:$E$37,5,FALSE)</f>
        <v>0</v>
      </c>
      <c r="U1177">
        <f>VLOOKUP("F"&amp;TEXT(M1177,"0"),Punten!$A$2:$E$158,5,FALSE)</f>
        <v>0</v>
      </c>
      <c r="V1177">
        <f>SUM(P1177:U1177)</f>
        <v>0</v>
      </c>
      <c r="W1177" t="str">
        <f>N1177&amp;A1177</f>
        <v/>
      </c>
      <c r="X1177">
        <f>IF(F1176&lt;&gt;F1177,1,X1176+1)</f>
        <v>575</v>
      </c>
      <c r="Y1177" t="e">
        <f>VLOOKUP(A1177,Klasses!$A$2:$B$100,2,FALSE)</f>
        <v>#N/A</v>
      </c>
      <c r="Z1177" t="s">
        <v>198</v>
      </c>
      <c r="AA1177">
        <f>F1177</f>
        <v>0</v>
      </c>
      <c r="AB1177">
        <f>D1177</f>
        <v>0</v>
      </c>
    </row>
    <row r="1178" spans="15:28" x14ac:dyDescent="0.25">
      <c r="O1178">
        <f>COUNTIF($W$2:$W$5,W1178)</f>
        <v>0</v>
      </c>
      <c r="P1178">
        <f>VLOOKUP("M"&amp;TEXT(G1178,"0"),Punten!$A$1:$E$37,5,FALSE)</f>
        <v>0</v>
      </c>
      <c r="Q1178">
        <f>VLOOKUP("M"&amp;TEXT(H1178,"0"),Punten!$A$1:$E$37,5,FALSE)</f>
        <v>0</v>
      </c>
      <c r="R1178">
        <f>VLOOKUP("M"&amp;TEXT(I1178,"0"),Punten!$A$1:$E$37,5,FALSE)</f>
        <v>0</v>
      </c>
      <c r="S1178">
        <f>VLOOKUP("K"&amp;TEXT(M1178,"0"),Punten!$A$1:$E$37,5,FALSE)</f>
        <v>0</v>
      </c>
      <c r="T1178">
        <f>VLOOKUP("H"&amp;TEXT(L1178,"0"),Punten!$A$1:$E$37,5,FALSE)</f>
        <v>0</v>
      </c>
      <c r="U1178">
        <f>VLOOKUP("F"&amp;TEXT(M1178,"0"),Punten!$A$2:$E$158,5,FALSE)</f>
        <v>0</v>
      </c>
      <c r="V1178">
        <f>SUM(P1178:U1178)</f>
        <v>0</v>
      </c>
      <c r="W1178" t="str">
        <f>N1178&amp;A1178</f>
        <v/>
      </c>
      <c r="X1178">
        <f>IF(F1177&lt;&gt;F1178,1,X1177+1)</f>
        <v>576</v>
      </c>
      <c r="Y1178" t="e">
        <f>VLOOKUP(A1178,Klasses!$A$2:$B$100,2,FALSE)</f>
        <v>#N/A</v>
      </c>
      <c r="Z1178" t="s">
        <v>198</v>
      </c>
      <c r="AA1178">
        <f>F1178</f>
        <v>0</v>
      </c>
      <c r="AB1178">
        <f>D1178</f>
        <v>0</v>
      </c>
    </row>
    <row r="1179" spans="15:28" x14ac:dyDescent="0.25">
      <c r="O1179">
        <f>COUNTIF($W$2:$W$5,W1179)</f>
        <v>0</v>
      </c>
      <c r="P1179">
        <f>VLOOKUP("M"&amp;TEXT(G1179,"0"),Punten!$A$1:$E$37,5,FALSE)</f>
        <v>0</v>
      </c>
      <c r="Q1179">
        <f>VLOOKUP("M"&amp;TEXT(H1179,"0"),Punten!$A$1:$E$37,5,FALSE)</f>
        <v>0</v>
      </c>
      <c r="R1179">
        <f>VLOOKUP("M"&amp;TEXT(I1179,"0"),Punten!$A$1:$E$37,5,FALSE)</f>
        <v>0</v>
      </c>
      <c r="S1179">
        <f>VLOOKUP("K"&amp;TEXT(M1179,"0"),Punten!$A$1:$E$37,5,FALSE)</f>
        <v>0</v>
      </c>
      <c r="T1179">
        <f>VLOOKUP("H"&amp;TEXT(L1179,"0"),Punten!$A$1:$E$37,5,FALSE)</f>
        <v>0</v>
      </c>
      <c r="U1179">
        <f>VLOOKUP("F"&amp;TEXT(M1179,"0"),Punten!$A$2:$E$158,5,FALSE)</f>
        <v>0</v>
      </c>
      <c r="V1179">
        <f>SUM(P1179:U1179)</f>
        <v>0</v>
      </c>
      <c r="W1179" t="str">
        <f>N1179&amp;A1179</f>
        <v/>
      </c>
      <c r="X1179">
        <f>IF(F1178&lt;&gt;F1179,1,X1178+1)</f>
        <v>577</v>
      </c>
      <c r="Y1179" t="e">
        <f>VLOOKUP(A1179,Klasses!$A$2:$B$100,2,FALSE)</f>
        <v>#N/A</v>
      </c>
      <c r="Z1179" t="s">
        <v>198</v>
      </c>
      <c r="AA1179">
        <f>F1179</f>
        <v>0</v>
      </c>
      <c r="AB1179">
        <f>D1179</f>
        <v>0</v>
      </c>
    </row>
    <row r="1180" spans="15:28" x14ac:dyDescent="0.25">
      <c r="O1180">
        <f>COUNTIF($W$2:$W$5,W1180)</f>
        <v>0</v>
      </c>
      <c r="P1180">
        <f>VLOOKUP("M"&amp;TEXT(G1180,"0"),Punten!$A$1:$E$37,5,FALSE)</f>
        <v>0</v>
      </c>
      <c r="Q1180">
        <f>VLOOKUP("M"&amp;TEXT(H1180,"0"),Punten!$A$1:$E$37,5,FALSE)</f>
        <v>0</v>
      </c>
      <c r="R1180">
        <f>VLOOKUP("M"&amp;TEXT(I1180,"0"),Punten!$A$1:$E$37,5,FALSE)</f>
        <v>0</v>
      </c>
      <c r="S1180">
        <f>VLOOKUP("K"&amp;TEXT(M1180,"0"),Punten!$A$1:$E$37,5,FALSE)</f>
        <v>0</v>
      </c>
      <c r="T1180">
        <f>VLOOKUP("H"&amp;TEXT(L1180,"0"),Punten!$A$1:$E$37,5,FALSE)</f>
        <v>0</v>
      </c>
      <c r="U1180">
        <f>VLOOKUP("F"&amp;TEXT(M1180,"0"),Punten!$A$2:$E$158,5,FALSE)</f>
        <v>0</v>
      </c>
      <c r="V1180">
        <f>SUM(P1180:U1180)</f>
        <v>0</v>
      </c>
      <c r="W1180" t="str">
        <f>N1180&amp;A1180</f>
        <v/>
      </c>
      <c r="X1180">
        <f>IF(F1179&lt;&gt;F1180,1,X1179+1)</f>
        <v>578</v>
      </c>
      <c r="Y1180" t="e">
        <f>VLOOKUP(A1180,Klasses!$A$2:$B$100,2,FALSE)</f>
        <v>#N/A</v>
      </c>
      <c r="Z1180" t="s">
        <v>198</v>
      </c>
      <c r="AA1180">
        <f>F1180</f>
        <v>0</v>
      </c>
      <c r="AB1180">
        <f>D1180</f>
        <v>0</v>
      </c>
    </row>
    <row r="1181" spans="15:28" x14ac:dyDescent="0.25">
      <c r="O1181">
        <f>COUNTIF($W$2:$W$5,W1181)</f>
        <v>0</v>
      </c>
      <c r="P1181">
        <f>VLOOKUP("M"&amp;TEXT(G1181,"0"),Punten!$A$1:$E$37,5,FALSE)</f>
        <v>0</v>
      </c>
      <c r="Q1181">
        <f>VLOOKUP("M"&amp;TEXT(H1181,"0"),Punten!$A$1:$E$37,5,FALSE)</f>
        <v>0</v>
      </c>
      <c r="R1181">
        <f>VLOOKUP("M"&amp;TEXT(I1181,"0"),Punten!$A$1:$E$37,5,FALSE)</f>
        <v>0</v>
      </c>
      <c r="S1181">
        <f>VLOOKUP("K"&amp;TEXT(M1181,"0"),Punten!$A$1:$E$37,5,FALSE)</f>
        <v>0</v>
      </c>
      <c r="T1181">
        <f>VLOOKUP("H"&amp;TEXT(L1181,"0"),Punten!$A$1:$E$37,5,FALSE)</f>
        <v>0</v>
      </c>
      <c r="U1181">
        <f>VLOOKUP("F"&amp;TEXT(M1181,"0"),Punten!$A$2:$E$158,5,FALSE)</f>
        <v>0</v>
      </c>
      <c r="V1181">
        <f>SUM(P1181:U1181)</f>
        <v>0</v>
      </c>
      <c r="W1181" t="str">
        <f>N1181&amp;A1181</f>
        <v/>
      </c>
      <c r="X1181">
        <f>IF(F1180&lt;&gt;F1181,1,X1180+1)</f>
        <v>579</v>
      </c>
      <c r="Y1181" t="e">
        <f>VLOOKUP(A1181,Klasses!$A$2:$B$100,2,FALSE)</f>
        <v>#N/A</v>
      </c>
      <c r="Z1181" t="s">
        <v>198</v>
      </c>
      <c r="AA1181">
        <f>F1181</f>
        <v>0</v>
      </c>
      <c r="AB1181">
        <f>D1181</f>
        <v>0</v>
      </c>
    </row>
    <row r="1182" spans="15:28" x14ac:dyDescent="0.25">
      <c r="O1182">
        <f>COUNTIF($W$2:$W$5,W1182)</f>
        <v>0</v>
      </c>
      <c r="P1182">
        <f>VLOOKUP("M"&amp;TEXT(G1182,"0"),Punten!$A$1:$E$37,5,FALSE)</f>
        <v>0</v>
      </c>
      <c r="Q1182">
        <f>VLOOKUP("M"&amp;TEXT(H1182,"0"),Punten!$A$1:$E$37,5,FALSE)</f>
        <v>0</v>
      </c>
      <c r="R1182">
        <f>VLOOKUP("M"&amp;TEXT(I1182,"0"),Punten!$A$1:$E$37,5,FALSE)</f>
        <v>0</v>
      </c>
      <c r="S1182">
        <f>VLOOKUP("K"&amp;TEXT(M1182,"0"),Punten!$A$1:$E$37,5,FALSE)</f>
        <v>0</v>
      </c>
      <c r="T1182">
        <f>VLOOKUP("H"&amp;TEXT(L1182,"0"),Punten!$A$1:$E$37,5,FALSE)</f>
        <v>0</v>
      </c>
      <c r="U1182">
        <f>VLOOKUP("F"&amp;TEXT(M1182,"0"),Punten!$A$2:$E$158,5,FALSE)</f>
        <v>0</v>
      </c>
      <c r="V1182">
        <f>SUM(P1182:U1182)</f>
        <v>0</v>
      </c>
      <c r="W1182" t="str">
        <f>N1182&amp;A1182</f>
        <v/>
      </c>
      <c r="X1182">
        <f>IF(F1181&lt;&gt;F1182,1,X1181+1)</f>
        <v>580</v>
      </c>
      <c r="Y1182" t="e">
        <f>VLOOKUP(A1182,Klasses!$A$2:$B$100,2,FALSE)</f>
        <v>#N/A</v>
      </c>
      <c r="Z1182" t="s">
        <v>198</v>
      </c>
      <c r="AA1182">
        <f>F1182</f>
        <v>0</v>
      </c>
      <c r="AB1182">
        <f>D1182</f>
        <v>0</v>
      </c>
    </row>
    <row r="1183" spans="15:28" x14ac:dyDescent="0.25">
      <c r="O1183">
        <f>COUNTIF($W$2:$W$5,W1183)</f>
        <v>0</v>
      </c>
      <c r="P1183">
        <f>VLOOKUP("M"&amp;TEXT(G1183,"0"),Punten!$A$1:$E$37,5,FALSE)</f>
        <v>0</v>
      </c>
      <c r="Q1183">
        <f>VLOOKUP("M"&amp;TEXT(H1183,"0"),Punten!$A$1:$E$37,5,FALSE)</f>
        <v>0</v>
      </c>
      <c r="R1183">
        <f>VLOOKUP("M"&amp;TEXT(I1183,"0"),Punten!$A$1:$E$37,5,FALSE)</f>
        <v>0</v>
      </c>
      <c r="S1183">
        <f>VLOOKUP("K"&amp;TEXT(M1183,"0"),Punten!$A$1:$E$37,5,FALSE)</f>
        <v>0</v>
      </c>
      <c r="T1183">
        <f>VLOOKUP("H"&amp;TEXT(L1183,"0"),Punten!$A$1:$E$37,5,FALSE)</f>
        <v>0</v>
      </c>
      <c r="U1183">
        <f>VLOOKUP("F"&amp;TEXT(M1183,"0"),Punten!$A$2:$E$158,5,FALSE)</f>
        <v>0</v>
      </c>
      <c r="V1183">
        <f>SUM(P1183:U1183)</f>
        <v>0</v>
      </c>
      <c r="W1183" t="str">
        <f>N1183&amp;A1183</f>
        <v/>
      </c>
      <c r="X1183">
        <f>IF(F1182&lt;&gt;F1183,1,X1182+1)</f>
        <v>581</v>
      </c>
      <c r="Y1183" t="e">
        <f>VLOOKUP(A1183,Klasses!$A$2:$B$100,2,FALSE)</f>
        <v>#N/A</v>
      </c>
      <c r="Z1183" t="s">
        <v>198</v>
      </c>
      <c r="AA1183">
        <f>F1183</f>
        <v>0</v>
      </c>
      <c r="AB1183">
        <f>D1183</f>
        <v>0</v>
      </c>
    </row>
    <row r="1184" spans="15:28" x14ac:dyDescent="0.25">
      <c r="O1184">
        <f>COUNTIF($W$2:$W$5,W1184)</f>
        <v>0</v>
      </c>
      <c r="P1184">
        <f>VLOOKUP("M"&amp;TEXT(G1184,"0"),Punten!$A$1:$E$37,5,FALSE)</f>
        <v>0</v>
      </c>
      <c r="Q1184">
        <f>VLOOKUP("M"&amp;TEXT(H1184,"0"),Punten!$A$1:$E$37,5,FALSE)</f>
        <v>0</v>
      </c>
      <c r="R1184">
        <f>VLOOKUP("M"&amp;TEXT(I1184,"0"),Punten!$A$1:$E$37,5,FALSE)</f>
        <v>0</v>
      </c>
      <c r="S1184">
        <f>VLOOKUP("K"&amp;TEXT(M1184,"0"),Punten!$A$1:$E$37,5,FALSE)</f>
        <v>0</v>
      </c>
      <c r="T1184">
        <f>VLOOKUP("H"&amp;TEXT(L1184,"0"),Punten!$A$1:$E$37,5,FALSE)</f>
        <v>0</v>
      </c>
      <c r="U1184">
        <f>VLOOKUP("F"&amp;TEXT(M1184,"0"),Punten!$A$2:$E$158,5,FALSE)</f>
        <v>0</v>
      </c>
      <c r="V1184">
        <f>SUM(P1184:U1184)</f>
        <v>0</v>
      </c>
      <c r="W1184" t="str">
        <f>N1184&amp;A1184</f>
        <v/>
      </c>
      <c r="X1184">
        <f>IF(F1183&lt;&gt;F1184,1,X1183+1)</f>
        <v>582</v>
      </c>
      <c r="Y1184" t="e">
        <f>VLOOKUP(A1184,Klasses!$A$2:$B$100,2,FALSE)</f>
        <v>#N/A</v>
      </c>
      <c r="Z1184" t="s">
        <v>198</v>
      </c>
      <c r="AA1184">
        <f>F1184</f>
        <v>0</v>
      </c>
      <c r="AB1184">
        <f>D1184</f>
        <v>0</v>
      </c>
    </row>
    <row r="1185" spans="15:28" x14ac:dyDescent="0.25">
      <c r="O1185">
        <f>COUNTIF($W$2:$W$5,W1185)</f>
        <v>0</v>
      </c>
      <c r="P1185">
        <f>VLOOKUP("M"&amp;TEXT(G1185,"0"),Punten!$A$1:$E$37,5,FALSE)</f>
        <v>0</v>
      </c>
      <c r="Q1185">
        <f>VLOOKUP("M"&amp;TEXT(H1185,"0"),Punten!$A$1:$E$37,5,FALSE)</f>
        <v>0</v>
      </c>
      <c r="R1185">
        <f>VLOOKUP("M"&amp;TEXT(I1185,"0"),Punten!$A$1:$E$37,5,FALSE)</f>
        <v>0</v>
      </c>
      <c r="S1185">
        <f>VLOOKUP("K"&amp;TEXT(M1185,"0"),Punten!$A$1:$E$37,5,FALSE)</f>
        <v>0</v>
      </c>
      <c r="T1185">
        <f>VLOOKUP("H"&amp;TEXT(L1185,"0"),Punten!$A$1:$E$37,5,FALSE)</f>
        <v>0</v>
      </c>
      <c r="U1185">
        <f>VLOOKUP("F"&amp;TEXT(M1185,"0"),Punten!$A$2:$E$158,5,FALSE)</f>
        <v>0</v>
      </c>
      <c r="V1185">
        <f>SUM(P1185:U1185)</f>
        <v>0</v>
      </c>
      <c r="W1185" t="str">
        <f>N1185&amp;A1185</f>
        <v/>
      </c>
      <c r="X1185">
        <f>IF(F1184&lt;&gt;F1185,1,X1184+1)</f>
        <v>583</v>
      </c>
      <c r="Y1185" t="e">
        <f>VLOOKUP(A1185,Klasses!$A$2:$B$100,2,FALSE)</f>
        <v>#N/A</v>
      </c>
      <c r="Z1185" t="s">
        <v>198</v>
      </c>
      <c r="AA1185">
        <f>F1185</f>
        <v>0</v>
      </c>
      <c r="AB1185">
        <f>D1185</f>
        <v>0</v>
      </c>
    </row>
    <row r="1186" spans="15:28" x14ac:dyDescent="0.25">
      <c r="O1186">
        <f>COUNTIF($W$2:$W$5,W1186)</f>
        <v>0</v>
      </c>
      <c r="P1186">
        <f>VLOOKUP("M"&amp;TEXT(G1186,"0"),Punten!$A$1:$E$37,5,FALSE)</f>
        <v>0</v>
      </c>
      <c r="Q1186">
        <f>VLOOKUP("M"&amp;TEXT(H1186,"0"),Punten!$A$1:$E$37,5,FALSE)</f>
        <v>0</v>
      </c>
      <c r="R1186">
        <f>VLOOKUP("M"&amp;TEXT(I1186,"0"),Punten!$A$1:$E$37,5,FALSE)</f>
        <v>0</v>
      </c>
      <c r="S1186">
        <f>VLOOKUP("K"&amp;TEXT(M1186,"0"),Punten!$A$1:$E$37,5,FALSE)</f>
        <v>0</v>
      </c>
      <c r="T1186">
        <f>VLOOKUP("H"&amp;TEXT(L1186,"0"),Punten!$A$1:$E$37,5,FALSE)</f>
        <v>0</v>
      </c>
      <c r="U1186">
        <f>VLOOKUP("F"&amp;TEXT(M1186,"0"),Punten!$A$2:$E$158,5,FALSE)</f>
        <v>0</v>
      </c>
      <c r="V1186">
        <f>SUM(P1186:U1186)</f>
        <v>0</v>
      </c>
      <c r="W1186" t="str">
        <f>N1186&amp;A1186</f>
        <v/>
      </c>
      <c r="X1186">
        <f>IF(F1185&lt;&gt;F1186,1,X1185+1)</f>
        <v>584</v>
      </c>
      <c r="Y1186" t="e">
        <f>VLOOKUP(A1186,Klasses!$A$2:$B$100,2,FALSE)</f>
        <v>#N/A</v>
      </c>
      <c r="Z1186" t="s">
        <v>198</v>
      </c>
      <c r="AA1186">
        <f>F1186</f>
        <v>0</v>
      </c>
      <c r="AB1186">
        <f>D1186</f>
        <v>0</v>
      </c>
    </row>
    <row r="1187" spans="15:28" x14ac:dyDescent="0.25">
      <c r="O1187">
        <f>COUNTIF($W$2:$W$5,W1187)</f>
        <v>0</v>
      </c>
      <c r="P1187">
        <f>VLOOKUP("M"&amp;TEXT(G1187,"0"),Punten!$A$1:$E$37,5,FALSE)</f>
        <v>0</v>
      </c>
      <c r="Q1187">
        <f>VLOOKUP("M"&amp;TEXT(H1187,"0"),Punten!$A$1:$E$37,5,FALSE)</f>
        <v>0</v>
      </c>
      <c r="R1187">
        <f>VLOOKUP("M"&amp;TEXT(I1187,"0"),Punten!$A$1:$E$37,5,FALSE)</f>
        <v>0</v>
      </c>
      <c r="S1187">
        <f>VLOOKUP("K"&amp;TEXT(M1187,"0"),Punten!$A$1:$E$37,5,FALSE)</f>
        <v>0</v>
      </c>
      <c r="T1187">
        <f>VLOOKUP("H"&amp;TEXT(L1187,"0"),Punten!$A$1:$E$37,5,FALSE)</f>
        <v>0</v>
      </c>
      <c r="U1187">
        <f>VLOOKUP("F"&amp;TEXT(M1187,"0"),Punten!$A$2:$E$158,5,FALSE)</f>
        <v>0</v>
      </c>
      <c r="V1187">
        <f>SUM(P1187:U1187)</f>
        <v>0</v>
      </c>
      <c r="W1187" t="str">
        <f>N1187&amp;A1187</f>
        <v/>
      </c>
      <c r="X1187">
        <f>IF(F1186&lt;&gt;F1187,1,X1186+1)</f>
        <v>585</v>
      </c>
      <c r="Y1187" t="e">
        <f>VLOOKUP(A1187,Klasses!$A$2:$B$100,2,FALSE)</f>
        <v>#N/A</v>
      </c>
      <c r="Z1187" t="s">
        <v>198</v>
      </c>
      <c r="AA1187">
        <f>F1187</f>
        <v>0</v>
      </c>
      <c r="AB1187">
        <f>D1187</f>
        <v>0</v>
      </c>
    </row>
    <row r="1188" spans="15:28" x14ac:dyDescent="0.25">
      <c r="O1188">
        <f>COUNTIF($W$2:$W$5,W1188)</f>
        <v>0</v>
      </c>
      <c r="P1188">
        <f>VLOOKUP("M"&amp;TEXT(G1188,"0"),Punten!$A$1:$E$37,5,FALSE)</f>
        <v>0</v>
      </c>
      <c r="Q1188">
        <f>VLOOKUP("M"&amp;TEXT(H1188,"0"),Punten!$A$1:$E$37,5,FALSE)</f>
        <v>0</v>
      </c>
      <c r="R1188">
        <f>VLOOKUP("M"&amp;TEXT(I1188,"0"),Punten!$A$1:$E$37,5,FALSE)</f>
        <v>0</v>
      </c>
      <c r="S1188">
        <f>VLOOKUP("K"&amp;TEXT(M1188,"0"),Punten!$A$1:$E$37,5,FALSE)</f>
        <v>0</v>
      </c>
      <c r="T1188">
        <f>VLOOKUP("H"&amp;TEXT(L1188,"0"),Punten!$A$1:$E$37,5,FALSE)</f>
        <v>0</v>
      </c>
      <c r="U1188">
        <f>VLOOKUP("F"&amp;TEXT(M1188,"0"),Punten!$A$2:$E$158,5,FALSE)</f>
        <v>0</v>
      </c>
      <c r="V1188">
        <f>SUM(P1188:U1188)</f>
        <v>0</v>
      </c>
      <c r="W1188" t="str">
        <f>N1188&amp;A1188</f>
        <v/>
      </c>
      <c r="X1188">
        <f>IF(F1187&lt;&gt;F1188,1,X1187+1)</f>
        <v>586</v>
      </c>
      <c r="Y1188" t="e">
        <f>VLOOKUP(A1188,Klasses!$A$2:$B$100,2,FALSE)</f>
        <v>#N/A</v>
      </c>
      <c r="Z1188" t="s">
        <v>198</v>
      </c>
      <c r="AA1188">
        <f>F1188</f>
        <v>0</v>
      </c>
      <c r="AB1188">
        <f>D1188</f>
        <v>0</v>
      </c>
    </row>
    <row r="1189" spans="15:28" x14ac:dyDescent="0.25">
      <c r="O1189">
        <f>COUNTIF($W$2:$W$5,W1189)</f>
        <v>0</v>
      </c>
      <c r="P1189">
        <f>VLOOKUP("M"&amp;TEXT(G1189,"0"),Punten!$A$1:$E$37,5,FALSE)</f>
        <v>0</v>
      </c>
      <c r="Q1189">
        <f>VLOOKUP("M"&amp;TEXT(H1189,"0"),Punten!$A$1:$E$37,5,FALSE)</f>
        <v>0</v>
      </c>
      <c r="R1189">
        <f>VLOOKUP("M"&amp;TEXT(I1189,"0"),Punten!$A$1:$E$37,5,FALSE)</f>
        <v>0</v>
      </c>
      <c r="S1189">
        <f>VLOOKUP("K"&amp;TEXT(M1189,"0"),Punten!$A$1:$E$37,5,FALSE)</f>
        <v>0</v>
      </c>
      <c r="T1189">
        <f>VLOOKUP("H"&amp;TEXT(L1189,"0"),Punten!$A$1:$E$37,5,FALSE)</f>
        <v>0</v>
      </c>
      <c r="U1189">
        <f>VLOOKUP("F"&amp;TEXT(M1189,"0"),Punten!$A$2:$E$158,5,FALSE)</f>
        <v>0</v>
      </c>
      <c r="V1189">
        <f>SUM(P1189:U1189)</f>
        <v>0</v>
      </c>
      <c r="W1189" t="str">
        <f>N1189&amp;A1189</f>
        <v/>
      </c>
      <c r="X1189">
        <f>IF(F1188&lt;&gt;F1189,1,X1188+1)</f>
        <v>587</v>
      </c>
      <c r="Y1189" t="e">
        <f>VLOOKUP(A1189,Klasses!$A$2:$B$100,2,FALSE)</f>
        <v>#N/A</v>
      </c>
      <c r="Z1189" t="s">
        <v>198</v>
      </c>
      <c r="AA1189">
        <f>F1189</f>
        <v>0</v>
      </c>
      <c r="AB1189">
        <f>D1189</f>
        <v>0</v>
      </c>
    </row>
    <row r="1190" spans="15:28" x14ac:dyDescent="0.25">
      <c r="O1190">
        <f>COUNTIF($W$2:$W$5,W1190)</f>
        <v>0</v>
      </c>
      <c r="P1190">
        <f>VLOOKUP("M"&amp;TEXT(G1190,"0"),Punten!$A$1:$E$37,5,FALSE)</f>
        <v>0</v>
      </c>
      <c r="Q1190">
        <f>VLOOKUP("M"&amp;TEXT(H1190,"0"),Punten!$A$1:$E$37,5,FALSE)</f>
        <v>0</v>
      </c>
      <c r="R1190">
        <f>VLOOKUP("M"&amp;TEXT(I1190,"0"),Punten!$A$1:$E$37,5,FALSE)</f>
        <v>0</v>
      </c>
      <c r="S1190">
        <f>VLOOKUP("K"&amp;TEXT(M1190,"0"),Punten!$A$1:$E$37,5,FALSE)</f>
        <v>0</v>
      </c>
      <c r="T1190">
        <f>VLOOKUP("H"&amp;TEXT(L1190,"0"),Punten!$A$1:$E$37,5,FALSE)</f>
        <v>0</v>
      </c>
      <c r="U1190">
        <f>VLOOKUP("F"&amp;TEXT(M1190,"0"),Punten!$A$2:$E$158,5,FALSE)</f>
        <v>0</v>
      </c>
      <c r="V1190">
        <f>SUM(P1190:U1190)</f>
        <v>0</v>
      </c>
      <c r="W1190" t="str">
        <f>N1190&amp;A1190</f>
        <v/>
      </c>
      <c r="X1190">
        <f>IF(F1189&lt;&gt;F1190,1,X1189+1)</f>
        <v>588</v>
      </c>
      <c r="Y1190" t="e">
        <f>VLOOKUP(A1190,Klasses!$A$2:$B$100,2,FALSE)</f>
        <v>#N/A</v>
      </c>
      <c r="Z1190" t="s">
        <v>198</v>
      </c>
      <c r="AA1190">
        <f>F1190</f>
        <v>0</v>
      </c>
      <c r="AB1190">
        <f>D1190</f>
        <v>0</v>
      </c>
    </row>
    <row r="1191" spans="15:28" x14ac:dyDescent="0.25">
      <c r="O1191">
        <f>COUNTIF($W$2:$W$5,W1191)</f>
        <v>0</v>
      </c>
      <c r="P1191">
        <f>VLOOKUP("M"&amp;TEXT(G1191,"0"),Punten!$A$1:$E$37,5,FALSE)</f>
        <v>0</v>
      </c>
      <c r="Q1191">
        <f>VLOOKUP("M"&amp;TEXT(H1191,"0"),Punten!$A$1:$E$37,5,FALSE)</f>
        <v>0</v>
      </c>
      <c r="R1191">
        <f>VLOOKUP("M"&amp;TEXT(I1191,"0"),Punten!$A$1:$E$37,5,FALSE)</f>
        <v>0</v>
      </c>
      <c r="S1191">
        <f>VLOOKUP("K"&amp;TEXT(M1191,"0"),Punten!$A$1:$E$37,5,FALSE)</f>
        <v>0</v>
      </c>
      <c r="T1191">
        <f>VLOOKUP("H"&amp;TEXT(L1191,"0"),Punten!$A$1:$E$37,5,FALSE)</f>
        <v>0</v>
      </c>
      <c r="U1191">
        <f>VLOOKUP("F"&amp;TEXT(M1191,"0"),Punten!$A$2:$E$158,5,FALSE)</f>
        <v>0</v>
      </c>
      <c r="V1191">
        <f>SUM(P1191:U1191)</f>
        <v>0</v>
      </c>
      <c r="W1191" t="str">
        <f>N1191&amp;A1191</f>
        <v/>
      </c>
      <c r="X1191">
        <f>IF(F1190&lt;&gt;F1191,1,X1190+1)</f>
        <v>589</v>
      </c>
      <c r="Y1191" t="e">
        <f>VLOOKUP(A1191,Klasses!$A$2:$B$100,2,FALSE)</f>
        <v>#N/A</v>
      </c>
      <c r="Z1191" t="s">
        <v>198</v>
      </c>
      <c r="AA1191">
        <f>F1191</f>
        <v>0</v>
      </c>
      <c r="AB1191">
        <f>D1191</f>
        <v>0</v>
      </c>
    </row>
    <row r="1192" spans="15:28" x14ac:dyDescent="0.25">
      <c r="O1192">
        <f>COUNTIF($W$2:$W$5,W1192)</f>
        <v>0</v>
      </c>
      <c r="P1192">
        <f>VLOOKUP("M"&amp;TEXT(G1192,"0"),Punten!$A$1:$E$37,5,FALSE)</f>
        <v>0</v>
      </c>
      <c r="Q1192">
        <f>VLOOKUP("M"&amp;TEXT(H1192,"0"),Punten!$A$1:$E$37,5,FALSE)</f>
        <v>0</v>
      </c>
      <c r="R1192">
        <f>VLOOKUP("M"&amp;TEXT(I1192,"0"),Punten!$A$1:$E$37,5,FALSE)</f>
        <v>0</v>
      </c>
      <c r="S1192">
        <f>VLOOKUP("K"&amp;TEXT(M1192,"0"),Punten!$A$1:$E$37,5,FALSE)</f>
        <v>0</v>
      </c>
      <c r="T1192">
        <f>VLOOKUP("H"&amp;TEXT(L1192,"0"),Punten!$A$1:$E$37,5,FALSE)</f>
        <v>0</v>
      </c>
      <c r="U1192">
        <f>VLOOKUP("F"&amp;TEXT(M1192,"0"),Punten!$A$2:$E$158,5,FALSE)</f>
        <v>0</v>
      </c>
      <c r="V1192">
        <f>SUM(P1192:U1192)</f>
        <v>0</v>
      </c>
      <c r="W1192" t="str">
        <f>N1192&amp;A1192</f>
        <v/>
      </c>
      <c r="X1192">
        <f>IF(F1191&lt;&gt;F1192,1,X1191+1)</f>
        <v>590</v>
      </c>
      <c r="Y1192" t="e">
        <f>VLOOKUP(A1192,Klasses!$A$2:$B$100,2,FALSE)</f>
        <v>#N/A</v>
      </c>
      <c r="Z1192" t="s">
        <v>198</v>
      </c>
      <c r="AA1192">
        <f>F1192</f>
        <v>0</v>
      </c>
      <c r="AB1192">
        <f>D1192</f>
        <v>0</v>
      </c>
    </row>
    <row r="1193" spans="15:28" x14ac:dyDescent="0.25">
      <c r="O1193">
        <f>COUNTIF($W$2:$W$5,W1193)</f>
        <v>0</v>
      </c>
      <c r="P1193">
        <f>VLOOKUP("M"&amp;TEXT(G1193,"0"),Punten!$A$1:$E$37,5,FALSE)</f>
        <v>0</v>
      </c>
      <c r="Q1193">
        <f>VLOOKUP("M"&amp;TEXT(H1193,"0"),Punten!$A$1:$E$37,5,FALSE)</f>
        <v>0</v>
      </c>
      <c r="R1193">
        <f>VLOOKUP("M"&amp;TEXT(I1193,"0"),Punten!$A$1:$E$37,5,FALSE)</f>
        <v>0</v>
      </c>
      <c r="S1193">
        <f>VLOOKUP("K"&amp;TEXT(M1193,"0"),Punten!$A$1:$E$37,5,FALSE)</f>
        <v>0</v>
      </c>
      <c r="T1193">
        <f>VLOOKUP("H"&amp;TEXT(L1193,"0"),Punten!$A$1:$E$37,5,FALSE)</f>
        <v>0</v>
      </c>
      <c r="U1193">
        <f>VLOOKUP("F"&amp;TEXT(M1193,"0"),Punten!$A$2:$E$158,5,FALSE)</f>
        <v>0</v>
      </c>
      <c r="V1193">
        <f>SUM(P1193:U1193)</f>
        <v>0</v>
      </c>
      <c r="W1193" t="str">
        <f>N1193&amp;A1193</f>
        <v/>
      </c>
      <c r="X1193">
        <f>IF(F1192&lt;&gt;F1193,1,X1192+1)</f>
        <v>591</v>
      </c>
      <c r="Y1193" t="e">
        <f>VLOOKUP(A1193,Klasses!$A$2:$B$100,2,FALSE)</f>
        <v>#N/A</v>
      </c>
      <c r="Z1193" t="s">
        <v>198</v>
      </c>
      <c r="AA1193">
        <f>F1193</f>
        <v>0</v>
      </c>
      <c r="AB1193">
        <f>D1193</f>
        <v>0</v>
      </c>
    </row>
    <row r="1194" spans="15:28" x14ac:dyDescent="0.25">
      <c r="O1194">
        <f>COUNTIF($W$2:$W$5,W1194)</f>
        <v>0</v>
      </c>
      <c r="P1194">
        <f>VLOOKUP("M"&amp;TEXT(G1194,"0"),Punten!$A$1:$E$37,5,FALSE)</f>
        <v>0</v>
      </c>
      <c r="Q1194">
        <f>VLOOKUP("M"&amp;TEXT(H1194,"0"),Punten!$A$1:$E$37,5,FALSE)</f>
        <v>0</v>
      </c>
      <c r="R1194">
        <f>VLOOKUP("M"&amp;TEXT(I1194,"0"),Punten!$A$1:$E$37,5,FALSE)</f>
        <v>0</v>
      </c>
      <c r="S1194">
        <f>VLOOKUP("K"&amp;TEXT(M1194,"0"),Punten!$A$1:$E$37,5,FALSE)</f>
        <v>0</v>
      </c>
      <c r="T1194">
        <f>VLOOKUP("H"&amp;TEXT(L1194,"0"),Punten!$A$1:$E$37,5,FALSE)</f>
        <v>0</v>
      </c>
      <c r="U1194">
        <f>VLOOKUP("F"&amp;TEXT(M1194,"0"),Punten!$A$2:$E$158,5,FALSE)</f>
        <v>0</v>
      </c>
      <c r="V1194">
        <f>SUM(P1194:U1194)</f>
        <v>0</v>
      </c>
      <c r="W1194" t="str">
        <f>N1194&amp;A1194</f>
        <v/>
      </c>
      <c r="X1194">
        <f>IF(F1193&lt;&gt;F1194,1,X1193+1)</f>
        <v>592</v>
      </c>
      <c r="Y1194" t="e">
        <f>VLOOKUP(A1194,Klasses!$A$2:$B$100,2,FALSE)</f>
        <v>#N/A</v>
      </c>
      <c r="Z1194" t="s">
        <v>198</v>
      </c>
      <c r="AA1194">
        <f>F1194</f>
        <v>0</v>
      </c>
      <c r="AB1194">
        <f>D1194</f>
        <v>0</v>
      </c>
    </row>
    <row r="1195" spans="15:28" x14ac:dyDescent="0.25">
      <c r="O1195">
        <f>COUNTIF($W$2:$W$5,W1195)</f>
        <v>0</v>
      </c>
      <c r="P1195">
        <f>VLOOKUP("M"&amp;TEXT(G1195,"0"),Punten!$A$1:$E$37,5,FALSE)</f>
        <v>0</v>
      </c>
      <c r="Q1195">
        <f>VLOOKUP("M"&amp;TEXT(H1195,"0"),Punten!$A$1:$E$37,5,FALSE)</f>
        <v>0</v>
      </c>
      <c r="R1195">
        <f>VLOOKUP("M"&amp;TEXT(I1195,"0"),Punten!$A$1:$E$37,5,FALSE)</f>
        <v>0</v>
      </c>
      <c r="S1195">
        <f>VLOOKUP("K"&amp;TEXT(M1195,"0"),Punten!$A$1:$E$37,5,FALSE)</f>
        <v>0</v>
      </c>
      <c r="T1195">
        <f>VLOOKUP("H"&amp;TEXT(L1195,"0"),Punten!$A$1:$E$37,5,FALSE)</f>
        <v>0</v>
      </c>
      <c r="U1195">
        <f>VLOOKUP("F"&amp;TEXT(M1195,"0"),Punten!$A$2:$E$158,5,FALSE)</f>
        <v>0</v>
      </c>
      <c r="V1195">
        <f>SUM(P1195:U1195)</f>
        <v>0</v>
      </c>
      <c r="W1195" t="str">
        <f>N1195&amp;A1195</f>
        <v/>
      </c>
      <c r="X1195">
        <f>IF(F1194&lt;&gt;F1195,1,X1194+1)</f>
        <v>593</v>
      </c>
      <c r="Y1195" t="e">
        <f>VLOOKUP(A1195,Klasses!$A$2:$B$100,2,FALSE)</f>
        <v>#N/A</v>
      </c>
      <c r="Z1195" t="s">
        <v>198</v>
      </c>
      <c r="AA1195">
        <f>F1195</f>
        <v>0</v>
      </c>
      <c r="AB1195">
        <f>D1195</f>
        <v>0</v>
      </c>
    </row>
    <row r="1196" spans="15:28" x14ac:dyDescent="0.25">
      <c r="O1196">
        <f>COUNTIF($W$2:$W$5,W1196)</f>
        <v>0</v>
      </c>
      <c r="P1196">
        <f>VLOOKUP("M"&amp;TEXT(G1196,"0"),Punten!$A$1:$E$37,5,FALSE)</f>
        <v>0</v>
      </c>
      <c r="Q1196">
        <f>VLOOKUP("M"&amp;TEXT(H1196,"0"),Punten!$A$1:$E$37,5,FALSE)</f>
        <v>0</v>
      </c>
      <c r="R1196">
        <f>VLOOKUP("M"&amp;TEXT(I1196,"0"),Punten!$A$1:$E$37,5,FALSE)</f>
        <v>0</v>
      </c>
      <c r="S1196">
        <f>VLOOKUP("K"&amp;TEXT(M1196,"0"),Punten!$A$1:$E$37,5,FALSE)</f>
        <v>0</v>
      </c>
      <c r="T1196">
        <f>VLOOKUP("H"&amp;TEXT(L1196,"0"),Punten!$A$1:$E$37,5,FALSE)</f>
        <v>0</v>
      </c>
      <c r="U1196">
        <f>VLOOKUP("F"&amp;TEXT(M1196,"0"),Punten!$A$2:$E$158,5,FALSE)</f>
        <v>0</v>
      </c>
      <c r="V1196">
        <f>SUM(P1196:U1196)</f>
        <v>0</v>
      </c>
      <c r="W1196" t="str">
        <f>N1196&amp;A1196</f>
        <v/>
      </c>
      <c r="X1196">
        <f>IF(F1195&lt;&gt;F1196,1,X1195+1)</f>
        <v>594</v>
      </c>
      <c r="Y1196" t="e">
        <f>VLOOKUP(A1196,Klasses!$A$2:$B$100,2,FALSE)</f>
        <v>#N/A</v>
      </c>
      <c r="Z1196" t="s">
        <v>198</v>
      </c>
      <c r="AA1196">
        <f>F1196</f>
        <v>0</v>
      </c>
      <c r="AB1196">
        <f>D1196</f>
        <v>0</v>
      </c>
    </row>
    <row r="1197" spans="15:28" x14ac:dyDescent="0.25">
      <c r="O1197">
        <f>COUNTIF($W$2:$W$5,W1197)</f>
        <v>0</v>
      </c>
      <c r="P1197">
        <f>VLOOKUP("M"&amp;TEXT(G1197,"0"),Punten!$A$1:$E$37,5,FALSE)</f>
        <v>0</v>
      </c>
      <c r="Q1197">
        <f>VLOOKUP("M"&amp;TEXT(H1197,"0"),Punten!$A$1:$E$37,5,FALSE)</f>
        <v>0</v>
      </c>
      <c r="R1197">
        <f>VLOOKUP("M"&amp;TEXT(I1197,"0"),Punten!$A$1:$E$37,5,FALSE)</f>
        <v>0</v>
      </c>
      <c r="S1197">
        <f>VLOOKUP("K"&amp;TEXT(M1197,"0"),Punten!$A$1:$E$37,5,FALSE)</f>
        <v>0</v>
      </c>
      <c r="T1197">
        <f>VLOOKUP("H"&amp;TEXT(L1197,"0"),Punten!$A$1:$E$37,5,FALSE)</f>
        <v>0</v>
      </c>
      <c r="U1197">
        <f>VLOOKUP("F"&amp;TEXT(M1197,"0"),Punten!$A$2:$E$158,5,FALSE)</f>
        <v>0</v>
      </c>
      <c r="V1197">
        <f>SUM(P1197:U1197)</f>
        <v>0</v>
      </c>
      <c r="W1197" t="str">
        <f>N1197&amp;A1197</f>
        <v/>
      </c>
      <c r="X1197">
        <f>IF(F1196&lt;&gt;F1197,1,X1196+1)</f>
        <v>595</v>
      </c>
      <c r="Y1197" t="e">
        <f>VLOOKUP(A1197,Klasses!$A$2:$B$100,2,FALSE)</f>
        <v>#N/A</v>
      </c>
      <c r="Z1197" t="s">
        <v>198</v>
      </c>
      <c r="AA1197">
        <f>F1197</f>
        <v>0</v>
      </c>
      <c r="AB1197">
        <f>D1197</f>
        <v>0</v>
      </c>
    </row>
    <row r="1198" spans="15:28" x14ac:dyDescent="0.25">
      <c r="O1198">
        <f>COUNTIF($W$2:$W$5,W1198)</f>
        <v>0</v>
      </c>
      <c r="P1198">
        <f>VLOOKUP("M"&amp;TEXT(G1198,"0"),Punten!$A$1:$E$37,5,FALSE)</f>
        <v>0</v>
      </c>
      <c r="Q1198">
        <f>VLOOKUP("M"&amp;TEXT(H1198,"0"),Punten!$A$1:$E$37,5,FALSE)</f>
        <v>0</v>
      </c>
      <c r="R1198">
        <f>VLOOKUP("M"&amp;TEXT(I1198,"0"),Punten!$A$1:$E$37,5,FALSE)</f>
        <v>0</v>
      </c>
      <c r="S1198">
        <f>VLOOKUP("K"&amp;TEXT(M1198,"0"),Punten!$A$1:$E$37,5,FALSE)</f>
        <v>0</v>
      </c>
      <c r="T1198">
        <f>VLOOKUP("H"&amp;TEXT(L1198,"0"),Punten!$A$1:$E$37,5,FALSE)</f>
        <v>0</v>
      </c>
      <c r="U1198">
        <f>VLOOKUP("F"&amp;TEXT(M1198,"0"),Punten!$A$2:$E$158,5,FALSE)</f>
        <v>0</v>
      </c>
      <c r="V1198">
        <f>SUM(P1198:U1198)</f>
        <v>0</v>
      </c>
      <c r="W1198" t="str">
        <f>N1198&amp;A1198</f>
        <v/>
      </c>
      <c r="X1198">
        <f>IF(F1197&lt;&gt;F1198,1,X1197+1)</f>
        <v>596</v>
      </c>
      <c r="Y1198" t="e">
        <f>VLOOKUP(A1198,Klasses!$A$2:$B$100,2,FALSE)</f>
        <v>#N/A</v>
      </c>
      <c r="Z1198" t="s">
        <v>198</v>
      </c>
      <c r="AA1198">
        <f>F1198</f>
        <v>0</v>
      </c>
      <c r="AB1198">
        <f>D1198</f>
        <v>0</v>
      </c>
    </row>
    <row r="1199" spans="15:28" x14ac:dyDescent="0.25">
      <c r="O1199">
        <f>COUNTIF($W$2:$W$5,W1199)</f>
        <v>0</v>
      </c>
      <c r="P1199">
        <f>VLOOKUP("M"&amp;TEXT(G1199,"0"),Punten!$A$1:$E$37,5,FALSE)</f>
        <v>0</v>
      </c>
      <c r="Q1199">
        <f>VLOOKUP("M"&amp;TEXT(H1199,"0"),Punten!$A$1:$E$37,5,FALSE)</f>
        <v>0</v>
      </c>
      <c r="R1199">
        <f>VLOOKUP("M"&amp;TEXT(I1199,"0"),Punten!$A$1:$E$37,5,FALSE)</f>
        <v>0</v>
      </c>
      <c r="S1199">
        <f>VLOOKUP("K"&amp;TEXT(M1199,"0"),Punten!$A$1:$E$37,5,FALSE)</f>
        <v>0</v>
      </c>
      <c r="T1199">
        <f>VLOOKUP("H"&amp;TEXT(L1199,"0"),Punten!$A$1:$E$37,5,FALSE)</f>
        <v>0</v>
      </c>
      <c r="U1199">
        <f>VLOOKUP("F"&amp;TEXT(M1199,"0"),Punten!$A$2:$E$158,5,FALSE)</f>
        <v>0</v>
      </c>
      <c r="V1199">
        <f>SUM(P1199:U1199)</f>
        <v>0</v>
      </c>
      <c r="W1199" t="str">
        <f>N1199&amp;A1199</f>
        <v/>
      </c>
      <c r="X1199">
        <f>IF(F1198&lt;&gt;F1199,1,X1198+1)</f>
        <v>597</v>
      </c>
      <c r="Y1199" t="e">
        <f>VLOOKUP(A1199,Klasses!$A$2:$B$100,2,FALSE)</f>
        <v>#N/A</v>
      </c>
      <c r="Z1199" t="s">
        <v>198</v>
      </c>
      <c r="AA1199">
        <f>F1199</f>
        <v>0</v>
      </c>
      <c r="AB1199">
        <f>D1199</f>
        <v>0</v>
      </c>
    </row>
    <row r="1200" spans="15:28" x14ac:dyDescent="0.25">
      <c r="O1200">
        <f>COUNTIF($W$2:$W$5,W1200)</f>
        <v>0</v>
      </c>
      <c r="P1200">
        <f>VLOOKUP("M"&amp;TEXT(G1200,"0"),Punten!$A$1:$E$37,5,FALSE)</f>
        <v>0</v>
      </c>
      <c r="Q1200">
        <f>VLOOKUP("M"&amp;TEXT(H1200,"0"),Punten!$A$1:$E$37,5,FALSE)</f>
        <v>0</v>
      </c>
      <c r="R1200">
        <f>VLOOKUP("M"&amp;TEXT(I1200,"0"),Punten!$A$1:$E$37,5,FALSE)</f>
        <v>0</v>
      </c>
      <c r="S1200">
        <f>VLOOKUP("K"&amp;TEXT(M1200,"0"),Punten!$A$1:$E$37,5,FALSE)</f>
        <v>0</v>
      </c>
      <c r="T1200">
        <f>VLOOKUP("H"&amp;TEXT(L1200,"0"),Punten!$A$1:$E$37,5,FALSE)</f>
        <v>0</v>
      </c>
      <c r="U1200">
        <f>VLOOKUP("F"&amp;TEXT(M1200,"0"),Punten!$A$2:$E$158,5,FALSE)</f>
        <v>0</v>
      </c>
      <c r="V1200">
        <f>SUM(P1200:U1200)</f>
        <v>0</v>
      </c>
      <c r="W1200" t="str">
        <f>N1200&amp;A1200</f>
        <v/>
      </c>
      <c r="X1200">
        <f>IF(F1199&lt;&gt;F1200,1,X1199+1)</f>
        <v>598</v>
      </c>
      <c r="Y1200" t="e">
        <f>VLOOKUP(A1200,Klasses!$A$2:$B$100,2,FALSE)</f>
        <v>#N/A</v>
      </c>
      <c r="Z1200" t="s">
        <v>198</v>
      </c>
      <c r="AA1200">
        <f>F1200</f>
        <v>0</v>
      </c>
      <c r="AB1200">
        <f>D1200</f>
        <v>0</v>
      </c>
    </row>
    <row r="1201" spans="15:28" x14ac:dyDescent="0.25">
      <c r="O1201">
        <f>COUNTIF($W$2:$W$5,W1201)</f>
        <v>0</v>
      </c>
      <c r="P1201">
        <f>VLOOKUP("M"&amp;TEXT(G1201,"0"),Punten!$A$1:$E$37,5,FALSE)</f>
        <v>0</v>
      </c>
      <c r="Q1201">
        <f>VLOOKUP("M"&amp;TEXT(H1201,"0"),Punten!$A$1:$E$37,5,FALSE)</f>
        <v>0</v>
      </c>
      <c r="R1201">
        <f>VLOOKUP("M"&amp;TEXT(I1201,"0"),Punten!$A$1:$E$37,5,FALSE)</f>
        <v>0</v>
      </c>
      <c r="S1201">
        <f>VLOOKUP("K"&amp;TEXT(M1201,"0"),Punten!$A$1:$E$37,5,FALSE)</f>
        <v>0</v>
      </c>
      <c r="T1201">
        <f>VLOOKUP("H"&amp;TEXT(L1201,"0"),Punten!$A$1:$E$37,5,FALSE)</f>
        <v>0</v>
      </c>
      <c r="U1201">
        <f>VLOOKUP("F"&amp;TEXT(M1201,"0"),Punten!$A$2:$E$158,5,FALSE)</f>
        <v>0</v>
      </c>
      <c r="V1201">
        <f>SUM(P1201:U1201)</f>
        <v>0</v>
      </c>
      <c r="W1201" t="str">
        <f>N1201&amp;A1201</f>
        <v/>
      </c>
      <c r="X1201">
        <f>IF(F1200&lt;&gt;F1201,1,X1200+1)</f>
        <v>599</v>
      </c>
      <c r="Y1201" t="e">
        <f>VLOOKUP(A1201,Klasses!$A$2:$B$100,2,FALSE)</f>
        <v>#N/A</v>
      </c>
      <c r="Z1201" t="s">
        <v>198</v>
      </c>
      <c r="AA1201">
        <f>F1201</f>
        <v>0</v>
      </c>
      <c r="AB1201">
        <f>D1201</f>
        <v>0</v>
      </c>
    </row>
    <row r="1202" spans="15:28" x14ac:dyDescent="0.25">
      <c r="O1202">
        <f>COUNTIF($W$2:$W$5,W1202)</f>
        <v>0</v>
      </c>
      <c r="P1202">
        <f>VLOOKUP("M"&amp;TEXT(G1202,"0"),Punten!$A$1:$E$37,5,FALSE)</f>
        <v>0</v>
      </c>
      <c r="Q1202">
        <f>VLOOKUP("M"&amp;TEXT(H1202,"0"),Punten!$A$1:$E$37,5,FALSE)</f>
        <v>0</v>
      </c>
      <c r="R1202">
        <f>VLOOKUP("M"&amp;TEXT(I1202,"0"),Punten!$A$1:$E$37,5,FALSE)</f>
        <v>0</v>
      </c>
      <c r="S1202">
        <f>VLOOKUP("K"&amp;TEXT(M1202,"0"),Punten!$A$1:$E$37,5,FALSE)</f>
        <v>0</v>
      </c>
      <c r="T1202">
        <f>VLOOKUP("H"&amp;TEXT(L1202,"0"),Punten!$A$1:$E$37,5,FALSE)</f>
        <v>0</v>
      </c>
      <c r="U1202">
        <f>VLOOKUP("F"&amp;TEXT(M1202,"0"),Punten!$A$2:$E$158,5,FALSE)</f>
        <v>0</v>
      </c>
      <c r="V1202">
        <f>SUM(P1202:U1202)</f>
        <v>0</v>
      </c>
      <c r="W1202" t="str">
        <f>N1202&amp;A1202</f>
        <v/>
      </c>
      <c r="X1202">
        <f>IF(F1201&lt;&gt;F1202,1,X1201+1)</f>
        <v>600</v>
      </c>
      <c r="Y1202" t="e">
        <f>VLOOKUP(A1202,Klasses!$A$2:$B$100,2,FALSE)</f>
        <v>#N/A</v>
      </c>
      <c r="Z1202" t="s">
        <v>198</v>
      </c>
      <c r="AA1202">
        <f>F1202</f>
        <v>0</v>
      </c>
      <c r="AB1202">
        <f>D1202</f>
        <v>0</v>
      </c>
    </row>
    <row r="1203" spans="15:28" x14ac:dyDescent="0.25">
      <c r="O1203">
        <f>COUNTIF($W$2:$W$5,W1203)</f>
        <v>0</v>
      </c>
      <c r="P1203">
        <f>VLOOKUP("M"&amp;TEXT(G1203,"0"),Punten!$A$1:$E$37,5,FALSE)</f>
        <v>0</v>
      </c>
      <c r="Q1203">
        <f>VLOOKUP("M"&amp;TEXT(H1203,"0"),Punten!$A$1:$E$37,5,FALSE)</f>
        <v>0</v>
      </c>
      <c r="R1203">
        <f>VLOOKUP("M"&amp;TEXT(I1203,"0"),Punten!$A$1:$E$37,5,FALSE)</f>
        <v>0</v>
      </c>
      <c r="S1203">
        <f>VLOOKUP("K"&amp;TEXT(M1203,"0"),Punten!$A$1:$E$37,5,FALSE)</f>
        <v>0</v>
      </c>
      <c r="T1203">
        <f>VLOOKUP("H"&amp;TEXT(L1203,"0"),Punten!$A$1:$E$37,5,FALSE)</f>
        <v>0</v>
      </c>
      <c r="U1203">
        <f>VLOOKUP("F"&amp;TEXT(M1203,"0"),Punten!$A$2:$E$158,5,FALSE)</f>
        <v>0</v>
      </c>
      <c r="V1203">
        <f>SUM(P1203:U1203)</f>
        <v>0</v>
      </c>
      <c r="W1203" t="str">
        <f>N1203&amp;A1203</f>
        <v/>
      </c>
      <c r="X1203">
        <f>IF(F1202&lt;&gt;F1203,1,X1202+1)</f>
        <v>601</v>
      </c>
      <c r="Y1203" t="e">
        <f>VLOOKUP(A1203,Klasses!$A$2:$B$100,2,FALSE)</f>
        <v>#N/A</v>
      </c>
      <c r="Z1203" t="s">
        <v>198</v>
      </c>
      <c r="AA1203">
        <f>F1203</f>
        <v>0</v>
      </c>
      <c r="AB1203">
        <f>D1203</f>
        <v>0</v>
      </c>
    </row>
    <row r="1204" spans="15:28" x14ac:dyDescent="0.25">
      <c r="O1204">
        <f>COUNTIF($W$2:$W$5,W1204)</f>
        <v>0</v>
      </c>
      <c r="P1204">
        <f>VLOOKUP("M"&amp;TEXT(G1204,"0"),Punten!$A$1:$E$37,5,FALSE)</f>
        <v>0</v>
      </c>
      <c r="Q1204">
        <f>VLOOKUP("M"&amp;TEXT(H1204,"0"),Punten!$A$1:$E$37,5,FALSE)</f>
        <v>0</v>
      </c>
      <c r="R1204">
        <f>VLOOKUP("M"&amp;TEXT(I1204,"0"),Punten!$A$1:$E$37,5,FALSE)</f>
        <v>0</v>
      </c>
      <c r="S1204">
        <f>VLOOKUP("K"&amp;TEXT(M1204,"0"),Punten!$A$1:$E$37,5,FALSE)</f>
        <v>0</v>
      </c>
      <c r="T1204">
        <f>VLOOKUP("H"&amp;TEXT(L1204,"0"),Punten!$A$1:$E$37,5,FALSE)</f>
        <v>0</v>
      </c>
      <c r="U1204">
        <f>VLOOKUP("F"&amp;TEXT(M1204,"0"),Punten!$A$2:$E$158,5,FALSE)</f>
        <v>0</v>
      </c>
      <c r="V1204">
        <f>SUM(P1204:U1204)</f>
        <v>0</v>
      </c>
      <c r="W1204" t="str">
        <f>N1204&amp;A1204</f>
        <v/>
      </c>
      <c r="X1204">
        <f>IF(F1203&lt;&gt;F1204,1,X1203+1)</f>
        <v>602</v>
      </c>
      <c r="Y1204" t="e">
        <f>VLOOKUP(A1204,Klasses!$A$2:$B$100,2,FALSE)</f>
        <v>#N/A</v>
      </c>
      <c r="Z1204" t="s">
        <v>198</v>
      </c>
      <c r="AA1204">
        <f>F1204</f>
        <v>0</v>
      </c>
      <c r="AB1204">
        <f>D1204</f>
        <v>0</v>
      </c>
    </row>
    <row r="1205" spans="15:28" x14ac:dyDescent="0.25">
      <c r="O1205">
        <f>COUNTIF($W$2:$W$5,W1205)</f>
        <v>0</v>
      </c>
      <c r="P1205">
        <f>VLOOKUP("M"&amp;TEXT(G1205,"0"),Punten!$A$1:$E$37,5,FALSE)</f>
        <v>0</v>
      </c>
      <c r="Q1205">
        <f>VLOOKUP("M"&amp;TEXT(H1205,"0"),Punten!$A$1:$E$37,5,FALSE)</f>
        <v>0</v>
      </c>
      <c r="R1205">
        <f>VLOOKUP("M"&amp;TEXT(I1205,"0"),Punten!$A$1:$E$37,5,FALSE)</f>
        <v>0</v>
      </c>
      <c r="S1205">
        <f>VLOOKUP("K"&amp;TEXT(M1205,"0"),Punten!$A$1:$E$37,5,FALSE)</f>
        <v>0</v>
      </c>
      <c r="T1205">
        <f>VLOOKUP("H"&amp;TEXT(L1205,"0"),Punten!$A$1:$E$37,5,FALSE)</f>
        <v>0</v>
      </c>
      <c r="U1205">
        <f>VLOOKUP("F"&amp;TEXT(M1205,"0"),Punten!$A$2:$E$158,5,FALSE)</f>
        <v>0</v>
      </c>
      <c r="V1205">
        <f>SUM(P1205:U1205)</f>
        <v>0</v>
      </c>
      <c r="W1205" t="str">
        <f>N1205&amp;A1205</f>
        <v/>
      </c>
      <c r="X1205">
        <f>IF(F1204&lt;&gt;F1205,1,X1204+1)</f>
        <v>603</v>
      </c>
      <c r="Y1205" t="e">
        <f>VLOOKUP(A1205,Klasses!$A$2:$B$100,2,FALSE)</f>
        <v>#N/A</v>
      </c>
      <c r="Z1205" t="s">
        <v>198</v>
      </c>
      <c r="AA1205">
        <f>F1205</f>
        <v>0</v>
      </c>
      <c r="AB1205">
        <f>D1205</f>
        <v>0</v>
      </c>
    </row>
    <row r="1206" spans="15:28" x14ac:dyDescent="0.25">
      <c r="O1206">
        <f>COUNTIF($W$2:$W$5,W1206)</f>
        <v>0</v>
      </c>
      <c r="P1206">
        <f>VLOOKUP("M"&amp;TEXT(G1206,"0"),Punten!$A$1:$E$37,5,FALSE)</f>
        <v>0</v>
      </c>
      <c r="Q1206">
        <f>VLOOKUP("M"&amp;TEXT(H1206,"0"),Punten!$A$1:$E$37,5,FALSE)</f>
        <v>0</v>
      </c>
      <c r="R1206">
        <f>VLOOKUP("M"&amp;TEXT(I1206,"0"),Punten!$A$1:$E$37,5,FALSE)</f>
        <v>0</v>
      </c>
      <c r="S1206">
        <f>VLOOKUP("K"&amp;TEXT(M1206,"0"),Punten!$A$1:$E$37,5,FALSE)</f>
        <v>0</v>
      </c>
      <c r="T1206">
        <f>VLOOKUP("H"&amp;TEXT(L1206,"0"),Punten!$A$1:$E$37,5,FALSE)</f>
        <v>0</v>
      </c>
      <c r="U1206">
        <f>VLOOKUP("F"&amp;TEXT(M1206,"0"),Punten!$A$2:$E$158,5,FALSE)</f>
        <v>0</v>
      </c>
      <c r="V1206">
        <f>SUM(P1206:U1206)</f>
        <v>0</v>
      </c>
      <c r="W1206" t="str">
        <f>N1206&amp;A1206</f>
        <v/>
      </c>
      <c r="X1206">
        <f>IF(F1205&lt;&gt;F1206,1,X1205+1)</f>
        <v>604</v>
      </c>
      <c r="Y1206" t="e">
        <f>VLOOKUP(A1206,Klasses!$A$2:$B$100,2,FALSE)</f>
        <v>#N/A</v>
      </c>
      <c r="Z1206" t="s">
        <v>198</v>
      </c>
      <c r="AA1206">
        <f>F1206</f>
        <v>0</v>
      </c>
      <c r="AB1206">
        <f>D1206</f>
        <v>0</v>
      </c>
    </row>
    <row r="1207" spans="15:28" x14ac:dyDescent="0.25">
      <c r="O1207">
        <f>COUNTIF($W$2:$W$5,W1207)</f>
        <v>0</v>
      </c>
      <c r="P1207">
        <f>VLOOKUP("M"&amp;TEXT(G1207,"0"),Punten!$A$1:$E$37,5,FALSE)</f>
        <v>0</v>
      </c>
      <c r="Q1207">
        <f>VLOOKUP("M"&amp;TEXT(H1207,"0"),Punten!$A$1:$E$37,5,FALSE)</f>
        <v>0</v>
      </c>
      <c r="R1207">
        <f>VLOOKUP("M"&amp;TEXT(I1207,"0"),Punten!$A$1:$E$37,5,FALSE)</f>
        <v>0</v>
      </c>
      <c r="S1207">
        <f>VLOOKUP("K"&amp;TEXT(M1207,"0"),Punten!$A$1:$E$37,5,FALSE)</f>
        <v>0</v>
      </c>
      <c r="T1207">
        <f>VLOOKUP("H"&amp;TEXT(L1207,"0"),Punten!$A$1:$E$37,5,FALSE)</f>
        <v>0</v>
      </c>
      <c r="U1207">
        <f>VLOOKUP("F"&amp;TEXT(M1207,"0"),Punten!$A$2:$E$158,5,FALSE)</f>
        <v>0</v>
      </c>
      <c r="V1207">
        <f>SUM(P1207:U1207)</f>
        <v>0</v>
      </c>
      <c r="W1207" t="str">
        <f>N1207&amp;A1207</f>
        <v/>
      </c>
      <c r="X1207">
        <f>IF(F1206&lt;&gt;F1207,1,X1206+1)</f>
        <v>605</v>
      </c>
      <c r="Y1207" t="e">
        <f>VLOOKUP(A1207,Klasses!$A$2:$B$100,2,FALSE)</f>
        <v>#N/A</v>
      </c>
      <c r="Z1207" t="s">
        <v>198</v>
      </c>
      <c r="AA1207">
        <f>F1207</f>
        <v>0</v>
      </c>
      <c r="AB1207">
        <f>D1207</f>
        <v>0</v>
      </c>
    </row>
    <row r="1208" spans="15:28" x14ac:dyDescent="0.25">
      <c r="O1208">
        <f>COUNTIF($W$2:$W$5,W1208)</f>
        <v>0</v>
      </c>
      <c r="P1208">
        <f>VLOOKUP("M"&amp;TEXT(G1208,"0"),Punten!$A$1:$E$37,5,FALSE)</f>
        <v>0</v>
      </c>
      <c r="Q1208">
        <f>VLOOKUP("M"&amp;TEXT(H1208,"0"),Punten!$A$1:$E$37,5,FALSE)</f>
        <v>0</v>
      </c>
      <c r="R1208">
        <f>VLOOKUP("M"&amp;TEXT(I1208,"0"),Punten!$A$1:$E$37,5,FALSE)</f>
        <v>0</v>
      </c>
      <c r="S1208">
        <f>VLOOKUP("K"&amp;TEXT(M1208,"0"),Punten!$A$1:$E$37,5,FALSE)</f>
        <v>0</v>
      </c>
      <c r="T1208">
        <f>VLOOKUP("H"&amp;TEXT(L1208,"0"),Punten!$A$1:$E$37,5,FALSE)</f>
        <v>0</v>
      </c>
      <c r="U1208">
        <f>VLOOKUP("F"&amp;TEXT(M1208,"0"),Punten!$A$2:$E$158,5,FALSE)</f>
        <v>0</v>
      </c>
      <c r="V1208">
        <f>SUM(P1208:U1208)</f>
        <v>0</v>
      </c>
      <c r="W1208" t="str">
        <f>N1208&amp;A1208</f>
        <v/>
      </c>
      <c r="X1208">
        <f>IF(F1207&lt;&gt;F1208,1,X1207+1)</f>
        <v>606</v>
      </c>
      <c r="Y1208" t="e">
        <f>VLOOKUP(A1208,Klasses!$A$2:$B$100,2,FALSE)</f>
        <v>#N/A</v>
      </c>
      <c r="Z1208" t="s">
        <v>198</v>
      </c>
      <c r="AA1208">
        <f>F1208</f>
        <v>0</v>
      </c>
      <c r="AB1208">
        <f>D1208</f>
        <v>0</v>
      </c>
    </row>
    <row r="1209" spans="15:28" x14ac:dyDescent="0.25">
      <c r="O1209">
        <f>COUNTIF($W$2:$W$5,W1209)</f>
        <v>0</v>
      </c>
      <c r="P1209">
        <f>VLOOKUP("M"&amp;TEXT(G1209,"0"),Punten!$A$1:$E$37,5,FALSE)</f>
        <v>0</v>
      </c>
      <c r="Q1209">
        <f>VLOOKUP("M"&amp;TEXT(H1209,"0"),Punten!$A$1:$E$37,5,FALSE)</f>
        <v>0</v>
      </c>
      <c r="R1209">
        <f>VLOOKUP("M"&amp;TEXT(I1209,"0"),Punten!$A$1:$E$37,5,FALSE)</f>
        <v>0</v>
      </c>
      <c r="S1209">
        <f>VLOOKUP("K"&amp;TEXT(M1209,"0"),Punten!$A$1:$E$37,5,FALSE)</f>
        <v>0</v>
      </c>
      <c r="T1209">
        <f>VLOOKUP("H"&amp;TEXT(L1209,"0"),Punten!$A$1:$E$37,5,FALSE)</f>
        <v>0</v>
      </c>
      <c r="U1209">
        <f>VLOOKUP("F"&amp;TEXT(M1209,"0"),Punten!$A$2:$E$158,5,FALSE)</f>
        <v>0</v>
      </c>
      <c r="V1209">
        <f>SUM(P1209:U1209)</f>
        <v>0</v>
      </c>
      <c r="W1209" t="str">
        <f>N1209&amp;A1209</f>
        <v/>
      </c>
      <c r="X1209">
        <f>IF(F1208&lt;&gt;F1209,1,X1208+1)</f>
        <v>607</v>
      </c>
      <c r="Y1209" t="e">
        <f>VLOOKUP(A1209,Klasses!$A$2:$B$100,2,FALSE)</f>
        <v>#N/A</v>
      </c>
      <c r="Z1209" t="s">
        <v>198</v>
      </c>
      <c r="AA1209">
        <f>F1209</f>
        <v>0</v>
      </c>
      <c r="AB1209">
        <f>D1209</f>
        <v>0</v>
      </c>
    </row>
    <row r="1210" spans="15:28" x14ac:dyDescent="0.25">
      <c r="O1210">
        <f>COUNTIF($W$2:$W$5,W1210)</f>
        <v>0</v>
      </c>
      <c r="P1210">
        <f>VLOOKUP("M"&amp;TEXT(G1210,"0"),Punten!$A$1:$E$37,5,FALSE)</f>
        <v>0</v>
      </c>
      <c r="Q1210">
        <f>VLOOKUP("M"&amp;TEXT(H1210,"0"),Punten!$A$1:$E$37,5,FALSE)</f>
        <v>0</v>
      </c>
      <c r="R1210">
        <f>VLOOKUP("M"&amp;TEXT(I1210,"0"),Punten!$A$1:$E$37,5,FALSE)</f>
        <v>0</v>
      </c>
      <c r="S1210">
        <f>VLOOKUP("K"&amp;TEXT(M1210,"0"),Punten!$A$1:$E$37,5,FALSE)</f>
        <v>0</v>
      </c>
      <c r="T1210">
        <f>VLOOKUP("H"&amp;TEXT(L1210,"0"),Punten!$A$1:$E$37,5,FALSE)</f>
        <v>0</v>
      </c>
      <c r="U1210">
        <f>VLOOKUP("F"&amp;TEXT(M1210,"0"),Punten!$A$2:$E$158,5,FALSE)</f>
        <v>0</v>
      </c>
      <c r="V1210">
        <f>SUM(P1210:U1210)</f>
        <v>0</v>
      </c>
      <c r="W1210" t="str">
        <f>N1210&amp;A1210</f>
        <v/>
      </c>
      <c r="X1210">
        <f>IF(F1209&lt;&gt;F1210,1,X1209+1)</f>
        <v>608</v>
      </c>
      <c r="Y1210" t="e">
        <f>VLOOKUP(A1210,Klasses!$A$2:$B$100,2,FALSE)</f>
        <v>#N/A</v>
      </c>
      <c r="Z1210" t="s">
        <v>198</v>
      </c>
      <c r="AA1210">
        <f>F1210</f>
        <v>0</v>
      </c>
      <c r="AB1210">
        <f>D1210</f>
        <v>0</v>
      </c>
    </row>
    <row r="1211" spans="15:28" x14ac:dyDescent="0.25">
      <c r="O1211">
        <f>COUNTIF($W$2:$W$5,W1211)</f>
        <v>0</v>
      </c>
      <c r="P1211">
        <f>VLOOKUP("M"&amp;TEXT(G1211,"0"),Punten!$A$1:$E$37,5,FALSE)</f>
        <v>0</v>
      </c>
      <c r="Q1211">
        <f>VLOOKUP("M"&amp;TEXT(H1211,"0"),Punten!$A$1:$E$37,5,FALSE)</f>
        <v>0</v>
      </c>
      <c r="R1211">
        <f>VLOOKUP("M"&amp;TEXT(I1211,"0"),Punten!$A$1:$E$37,5,FALSE)</f>
        <v>0</v>
      </c>
      <c r="S1211">
        <f>VLOOKUP("K"&amp;TEXT(M1211,"0"),Punten!$A$1:$E$37,5,FALSE)</f>
        <v>0</v>
      </c>
      <c r="T1211">
        <f>VLOOKUP("H"&amp;TEXT(L1211,"0"),Punten!$A$1:$E$37,5,FALSE)</f>
        <v>0</v>
      </c>
      <c r="U1211">
        <f>VLOOKUP("F"&amp;TEXT(M1211,"0"),Punten!$A$2:$E$158,5,FALSE)</f>
        <v>0</v>
      </c>
      <c r="V1211">
        <f>SUM(P1211:U1211)</f>
        <v>0</v>
      </c>
      <c r="W1211" t="str">
        <f>N1211&amp;A1211</f>
        <v/>
      </c>
      <c r="X1211">
        <f>IF(F1210&lt;&gt;F1211,1,X1210+1)</f>
        <v>609</v>
      </c>
      <c r="Y1211" t="e">
        <f>VLOOKUP(A1211,Klasses!$A$2:$B$100,2,FALSE)</f>
        <v>#N/A</v>
      </c>
      <c r="Z1211" t="s">
        <v>198</v>
      </c>
      <c r="AA1211">
        <f>F1211</f>
        <v>0</v>
      </c>
      <c r="AB1211">
        <f>D1211</f>
        <v>0</v>
      </c>
    </row>
    <row r="1212" spans="15:28" x14ac:dyDescent="0.25">
      <c r="O1212">
        <f>COUNTIF($W$2:$W$5,W1212)</f>
        <v>0</v>
      </c>
      <c r="P1212">
        <f>VLOOKUP("M"&amp;TEXT(G1212,"0"),Punten!$A$1:$E$37,5,FALSE)</f>
        <v>0</v>
      </c>
      <c r="Q1212">
        <f>VLOOKUP("M"&amp;TEXT(H1212,"0"),Punten!$A$1:$E$37,5,FALSE)</f>
        <v>0</v>
      </c>
      <c r="R1212">
        <f>VLOOKUP("M"&amp;TEXT(I1212,"0"),Punten!$A$1:$E$37,5,FALSE)</f>
        <v>0</v>
      </c>
      <c r="S1212">
        <f>VLOOKUP("K"&amp;TEXT(M1212,"0"),Punten!$A$1:$E$37,5,FALSE)</f>
        <v>0</v>
      </c>
      <c r="T1212">
        <f>VLOOKUP("H"&amp;TEXT(L1212,"0"),Punten!$A$1:$E$37,5,FALSE)</f>
        <v>0</v>
      </c>
      <c r="U1212">
        <f>VLOOKUP("F"&amp;TEXT(M1212,"0"),Punten!$A$2:$E$158,5,FALSE)</f>
        <v>0</v>
      </c>
      <c r="V1212">
        <f>SUM(P1212:U1212)</f>
        <v>0</v>
      </c>
      <c r="W1212" t="str">
        <f>N1212&amp;A1212</f>
        <v/>
      </c>
      <c r="X1212">
        <f>IF(F1211&lt;&gt;F1212,1,X1211+1)</f>
        <v>610</v>
      </c>
      <c r="Y1212" t="e">
        <f>VLOOKUP(A1212,Klasses!$A$2:$B$100,2,FALSE)</f>
        <v>#N/A</v>
      </c>
      <c r="Z1212" t="s">
        <v>198</v>
      </c>
      <c r="AA1212">
        <f>F1212</f>
        <v>0</v>
      </c>
      <c r="AB1212">
        <f>D1212</f>
        <v>0</v>
      </c>
    </row>
    <row r="1213" spans="15:28" x14ac:dyDescent="0.25">
      <c r="O1213">
        <f>COUNTIF($W$2:$W$5,W1213)</f>
        <v>0</v>
      </c>
      <c r="P1213">
        <f>VLOOKUP("M"&amp;TEXT(G1213,"0"),Punten!$A$1:$E$37,5,FALSE)</f>
        <v>0</v>
      </c>
      <c r="Q1213">
        <f>VLOOKUP("M"&amp;TEXT(H1213,"0"),Punten!$A$1:$E$37,5,FALSE)</f>
        <v>0</v>
      </c>
      <c r="R1213">
        <f>VLOOKUP("M"&amp;TEXT(I1213,"0"),Punten!$A$1:$E$37,5,FALSE)</f>
        <v>0</v>
      </c>
      <c r="S1213">
        <f>VLOOKUP("K"&amp;TEXT(M1213,"0"),Punten!$A$1:$E$37,5,FALSE)</f>
        <v>0</v>
      </c>
      <c r="T1213">
        <f>VLOOKUP("H"&amp;TEXT(L1213,"0"),Punten!$A$1:$E$37,5,FALSE)</f>
        <v>0</v>
      </c>
      <c r="U1213">
        <f>VLOOKUP("F"&amp;TEXT(M1213,"0"),Punten!$A$2:$E$158,5,FALSE)</f>
        <v>0</v>
      </c>
      <c r="V1213">
        <f>SUM(P1213:U1213)</f>
        <v>0</v>
      </c>
      <c r="W1213" t="str">
        <f>N1213&amp;A1213</f>
        <v/>
      </c>
      <c r="X1213">
        <f>IF(F1212&lt;&gt;F1213,1,X1212+1)</f>
        <v>611</v>
      </c>
      <c r="Y1213" t="e">
        <f>VLOOKUP(A1213,Klasses!$A$2:$B$100,2,FALSE)</f>
        <v>#N/A</v>
      </c>
      <c r="Z1213" t="s">
        <v>198</v>
      </c>
      <c r="AA1213">
        <f>F1213</f>
        <v>0</v>
      </c>
      <c r="AB1213">
        <f>D1213</f>
        <v>0</v>
      </c>
    </row>
    <row r="1214" spans="15:28" x14ac:dyDescent="0.25">
      <c r="O1214">
        <f>COUNTIF($W$2:$W$5,W1214)</f>
        <v>0</v>
      </c>
      <c r="P1214">
        <f>VLOOKUP("M"&amp;TEXT(G1214,"0"),Punten!$A$1:$E$37,5,FALSE)</f>
        <v>0</v>
      </c>
      <c r="Q1214">
        <f>VLOOKUP("M"&amp;TEXT(H1214,"0"),Punten!$A$1:$E$37,5,FALSE)</f>
        <v>0</v>
      </c>
      <c r="R1214">
        <f>VLOOKUP("M"&amp;TEXT(I1214,"0"),Punten!$A$1:$E$37,5,FALSE)</f>
        <v>0</v>
      </c>
      <c r="S1214">
        <f>VLOOKUP("K"&amp;TEXT(M1214,"0"),Punten!$A$1:$E$37,5,FALSE)</f>
        <v>0</v>
      </c>
      <c r="T1214">
        <f>VLOOKUP("H"&amp;TEXT(L1214,"0"),Punten!$A$1:$E$37,5,FALSE)</f>
        <v>0</v>
      </c>
      <c r="U1214">
        <f>VLOOKUP("F"&amp;TEXT(M1214,"0"),Punten!$A$2:$E$158,5,FALSE)</f>
        <v>0</v>
      </c>
      <c r="V1214">
        <f>SUM(P1214:U1214)</f>
        <v>0</v>
      </c>
      <c r="W1214" t="str">
        <f>N1214&amp;A1214</f>
        <v/>
      </c>
      <c r="X1214">
        <f>IF(F1213&lt;&gt;F1214,1,X1213+1)</f>
        <v>612</v>
      </c>
      <c r="Y1214" t="e">
        <f>VLOOKUP(A1214,Klasses!$A$2:$B$100,2,FALSE)</f>
        <v>#N/A</v>
      </c>
      <c r="Z1214" t="s">
        <v>198</v>
      </c>
      <c r="AA1214">
        <f>F1214</f>
        <v>0</v>
      </c>
      <c r="AB1214">
        <f>D1214</f>
        <v>0</v>
      </c>
    </row>
    <row r="1215" spans="15:28" x14ac:dyDescent="0.25">
      <c r="O1215">
        <f>COUNTIF($W$2:$W$5,W1215)</f>
        <v>0</v>
      </c>
      <c r="P1215">
        <f>VLOOKUP("M"&amp;TEXT(G1215,"0"),Punten!$A$1:$E$37,5,FALSE)</f>
        <v>0</v>
      </c>
      <c r="Q1215">
        <f>VLOOKUP("M"&amp;TEXT(H1215,"0"),Punten!$A$1:$E$37,5,FALSE)</f>
        <v>0</v>
      </c>
      <c r="R1215">
        <f>VLOOKUP("M"&amp;TEXT(I1215,"0"),Punten!$A$1:$E$37,5,FALSE)</f>
        <v>0</v>
      </c>
      <c r="S1215">
        <f>VLOOKUP("K"&amp;TEXT(M1215,"0"),Punten!$A$1:$E$37,5,FALSE)</f>
        <v>0</v>
      </c>
      <c r="T1215">
        <f>VLOOKUP("H"&amp;TEXT(L1215,"0"),Punten!$A$1:$E$37,5,FALSE)</f>
        <v>0</v>
      </c>
      <c r="U1215">
        <f>VLOOKUP("F"&amp;TEXT(M1215,"0"),Punten!$A$2:$E$158,5,FALSE)</f>
        <v>0</v>
      </c>
      <c r="V1215">
        <f>SUM(P1215:U1215)</f>
        <v>0</v>
      </c>
      <c r="W1215" t="str">
        <f>N1215&amp;A1215</f>
        <v/>
      </c>
      <c r="X1215">
        <f>IF(F1214&lt;&gt;F1215,1,X1214+1)</f>
        <v>613</v>
      </c>
      <c r="Y1215" t="e">
        <f>VLOOKUP(A1215,Klasses!$A$2:$B$100,2,FALSE)</f>
        <v>#N/A</v>
      </c>
      <c r="Z1215" t="s">
        <v>198</v>
      </c>
      <c r="AA1215">
        <f>F1215</f>
        <v>0</v>
      </c>
      <c r="AB1215">
        <f>D1215</f>
        <v>0</v>
      </c>
    </row>
    <row r="1216" spans="15:28" x14ac:dyDescent="0.25">
      <c r="O1216">
        <f>COUNTIF($W$2:$W$5,W1216)</f>
        <v>0</v>
      </c>
      <c r="P1216">
        <f>VLOOKUP("M"&amp;TEXT(G1216,"0"),Punten!$A$1:$E$37,5,FALSE)</f>
        <v>0</v>
      </c>
      <c r="Q1216">
        <f>VLOOKUP("M"&amp;TEXT(H1216,"0"),Punten!$A$1:$E$37,5,FALSE)</f>
        <v>0</v>
      </c>
      <c r="R1216">
        <f>VLOOKUP("M"&amp;TEXT(I1216,"0"),Punten!$A$1:$E$37,5,FALSE)</f>
        <v>0</v>
      </c>
      <c r="S1216">
        <f>VLOOKUP("K"&amp;TEXT(M1216,"0"),Punten!$A$1:$E$37,5,FALSE)</f>
        <v>0</v>
      </c>
      <c r="T1216">
        <f>VLOOKUP("H"&amp;TEXT(L1216,"0"),Punten!$A$1:$E$37,5,FALSE)</f>
        <v>0</v>
      </c>
      <c r="U1216">
        <f>VLOOKUP("F"&amp;TEXT(M1216,"0"),Punten!$A$2:$E$158,5,FALSE)</f>
        <v>0</v>
      </c>
      <c r="V1216">
        <f>SUM(P1216:U1216)</f>
        <v>0</v>
      </c>
      <c r="W1216" t="str">
        <f>N1216&amp;A1216</f>
        <v/>
      </c>
      <c r="X1216">
        <f>IF(F1215&lt;&gt;F1216,1,X1215+1)</f>
        <v>614</v>
      </c>
      <c r="Y1216" t="e">
        <f>VLOOKUP(A1216,Klasses!$A$2:$B$100,2,FALSE)</f>
        <v>#N/A</v>
      </c>
      <c r="Z1216" t="s">
        <v>198</v>
      </c>
      <c r="AA1216">
        <f>F1216</f>
        <v>0</v>
      </c>
      <c r="AB1216">
        <f>D1216</f>
        <v>0</v>
      </c>
    </row>
    <row r="1217" spans="15:28" x14ac:dyDescent="0.25">
      <c r="O1217">
        <f>COUNTIF($W$2:$W$5,W1217)</f>
        <v>0</v>
      </c>
      <c r="P1217">
        <f>VLOOKUP("M"&amp;TEXT(G1217,"0"),Punten!$A$1:$E$37,5,FALSE)</f>
        <v>0</v>
      </c>
      <c r="Q1217">
        <f>VLOOKUP("M"&amp;TEXT(H1217,"0"),Punten!$A$1:$E$37,5,FALSE)</f>
        <v>0</v>
      </c>
      <c r="R1217">
        <f>VLOOKUP("M"&amp;TEXT(I1217,"0"),Punten!$A$1:$E$37,5,FALSE)</f>
        <v>0</v>
      </c>
      <c r="S1217">
        <f>VLOOKUP("K"&amp;TEXT(M1217,"0"),Punten!$A$1:$E$37,5,FALSE)</f>
        <v>0</v>
      </c>
      <c r="T1217">
        <f>VLOOKUP("H"&amp;TEXT(L1217,"0"),Punten!$A$1:$E$37,5,FALSE)</f>
        <v>0</v>
      </c>
      <c r="U1217">
        <f>VLOOKUP("F"&amp;TEXT(M1217,"0"),Punten!$A$2:$E$158,5,FALSE)</f>
        <v>0</v>
      </c>
      <c r="V1217">
        <f>SUM(P1217:U1217)</f>
        <v>0</v>
      </c>
      <c r="W1217" t="str">
        <f>N1217&amp;A1217</f>
        <v/>
      </c>
      <c r="X1217">
        <f>IF(F1216&lt;&gt;F1217,1,X1216+1)</f>
        <v>615</v>
      </c>
      <c r="Y1217" t="e">
        <f>VLOOKUP(A1217,Klasses!$A$2:$B$100,2,FALSE)</f>
        <v>#N/A</v>
      </c>
      <c r="Z1217" t="s">
        <v>198</v>
      </c>
      <c r="AA1217">
        <f>F1217</f>
        <v>0</v>
      </c>
      <c r="AB1217">
        <f>D1217</f>
        <v>0</v>
      </c>
    </row>
    <row r="1218" spans="15:28" x14ac:dyDescent="0.25">
      <c r="O1218">
        <f>COUNTIF($W$2:$W$5,W1218)</f>
        <v>0</v>
      </c>
      <c r="P1218">
        <f>VLOOKUP("M"&amp;TEXT(G1218,"0"),Punten!$A$1:$E$37,5,FALSE)</f>
        <v>0</v>
      </c>
      <c r="Q1218">
        <f>VLOOKUP("M"&amp;TEXT(H1218,"0"),Punten!$A$1:$E$37,5,FALSE)</f>
        <v>0</v>
      </c>
      <c r="R1218">
        <f>VLOOKUP("M"&amp;TEXT(I1218,"0"),Punten!$A$1:$E$37,5,FALSE)</f>
        <v>0</v>
      </c>
      <c r="S1218">
        <f>VLOOKUP("K"&amp;TEXT(M1218,"0"),Punten!$A$1:$E$37,5,FALSE)</f>
        <v>0</v>
      </c>
      <c r="T1218">
        <f>VLOOKUP("H"&amp;TEXT(L1218,"0"),Punten!$A$1:$E$37,5,FALSE)</f>
        <v>0</v>
      </c>
      <c r="U1218">
        <f>VLOOKUP("F"&amp;TEXT(M1218,"0"),Punten!$A$2:$E$158,5,FALSE)</f>
        <v>0</v>
      </c>
      <c r="V1218">
        <f>SUM(P1218:U1218)</f>
        <v>0</v>
      </c>
      <c r="W1218" t="str">
        <f>N1218&amp;A1218</f>
        <v/>
      </c>
      <c r="X1218">
        <f>IF(F1217&lt;&gt;F1218,1,X1217+1)</f>
        <v>616</v>
      </c>
      <c r="Y1218" t="e">
        <f>VLOOKUP(A1218,Klasses!$A$2:$B$100,2,FALSE)</f>
        <v>#N/A</v>
      </c>
      <c r="Z1218" t="s">
        <v>198</v>
      </c>
      <c r="AA1218">
        <f>F1218</f>
        <v>0</v>
      </c>
      <c r="AB1218">
        <f>D1218</f>
        <v>0</v>
      </c>
    </row>
    <row r="1219" spans="15:28" x14ac:dyDescent="0.25">
      <c r="O1219">
        <f>COUNTIF($W$2:$W$5,W1219)</f>
        <v>0</v>
      </c>
      <c r="P1219">
        <f>VLOOKUP("M"&amp;TEXT(G1219,"0"),Punten!$A$1:$E$37,5,FALSE)</f>
        <v>0</v>
      </c>
      <c r="Q1219">
        <f>VLOOKUP("M"&amp;TEXT(H1219,"0"),Punten!$A$1:$E$37,5,FALSE)</f>
        <v>0</v>
      </c>
      <c r="R1219">
        <f>VLOOKUP("M"&amp;TEXT(I1219,"0"),Punten!$A$1:$E$37,5,FALSE)</f>
        <v>0</v>
      </c>
      <c r="S1219">
        <f>VLOOKUP("K"&amp;TEXT(M1219,"0"),Punten!$A$1:$E$37,5,FALSE)</f>
        <v>0</v>
      </c>
      <c r="T1219">
        <f>VLOOKUP("H"&amp;TEXT(L1219,"0"),Punten!$A$1:$E$37,5,FALSE)</f>
        <v>0</v>
      </c>
      <c r="U1219">
        <f>VLOOKUP("F"&amp;TEXT(M1219,"0"),Punten!$A$2:$E$158,5,FALSE)</f>
        <v>0</v>
      </c>
      <c r="V1219">
        <f>SUM(P1219:U1219)</f>
        <v>0</v>
      </c>
      <c r="W1219" t="str">
        <f>N1219&amp;A1219</f>
        <v/>
      </c>
      <c r="X1219">
        <f>IF(F1218&lt;&gt;F1219,1,X1218+1)</f>
        <v>617</v>
      </c>
      <c r="Y1219" t="e">
        <f>VLOOKUP(A1219,Klasses!$A$2:$B$100,2,FALSE)</f>
        <v>#N/A</v>
      </c>
      <c r="Z1219" t="s">
        <v>198</v>
      </c>
      <c r="AA1219">
        <f>F1219</f>
        <v>0</v>
      </c>
      <c r="AB1219">
        <f>D1219</f>
        <v>0</v>
      </c>
    </row>
    <row r="1220" spans="15:28" x14ac:dyDescent="0.25">
      <c r="O1220">
        <f>COUNTIF($W$2:$W$5,W1220)</f>
        <v>0</v>
      </c>
      <c r="P1220">
        <f>VLOOKUP("M"&amp;TEXT(G1220,"0"),Punten!$A$1:$E$37,5,FALSE)</f>
        <v>0</v>
      </c>
      <c r="Q1220">
        <f>VLOOKUP("M"&amp;TEXT(H1220,"0"),Punten!$A$1:$E$37,5,FALSE)</f>
        <v>0</v>
      </c>
      <c r="R1220">
        <f>VLOOKUP("M"&amp;TEXT(I1220,"0"),Punten!$A$1:$E$37,5,FALSE)</f>
        <v>0</v>
      </c>
      <c r="S1220">
        <f>VLOOKUP("K"&amp;TEXT(M1220,"0"),Punten!$A$1:$E$37,5,FALSE)</f>
        <v>0</v>
      </c>
      <c r="T1220">
        <f>VLOOKUP("H"&amp;TEXT(L1220,"0"),Punten!$A$1:$E$37,5,FALSE)</f>
        <v>0</v>
      </c>
      <c r="U1220">
        <f>VLOOKUP("F"&amp;TEXT(M1220,"0"),Punten!$A$2:$E$158,5,FALSE)</f>
        <v>0</v>
      </c>
      <c r="V1220">
        <f>SUM(P1220:U1220)</f>
        <v>0</v>
      </c>
      <c r="W1220" t="str">
        <f>N1220&amp;A1220</f>
        <v/>
      </c>
      <c r="X1220">
        <f>IF(F1219&lt;&gt;F1220,1,X1219+1)</f>
        <v>618</v>
      </c>
      <c r="Y1220" t="e">
        <f>VLOOKUP(A1220,Klasses!$A$2:$B$100,2,FALSE)</f>
        <v>#N/A</v>
      </c>
      <c r="Z1220" t="s">
        <v>198</v>
      </c>
      <c r="AA1220">
        <f>F1220</f>
        <v>0</v>
      </c>
      <c r="AB1220">
        <f>D1220</f>
        <v>0</v>
      </c>
    </row>
    <row r="1221" spans="15:28" x14ac:dyDescent="0.25">
      <c r="O1221">
        <f>COUNTIF($W$2:$W$5,W1221)</f>
        <v>0</v>
      </c>
      <c r="P1221">
        <f>VLOOKUP("M"&amp;TEXT(G1221,"0"),Punten!$A$1:$E$37,5,FALSE)</f>
        <v>0</v>
      </c>
      <c r="Q1221">
        <f>VLOOKUP("M"&amp;TEXT(H1221,"0"),Punten!$A$1:$E$37,5,FALSE)</f>
        <v>0</v>
      </c>
      <c r="R1221">
        <f>VLOOKUP("M"&amp;TEXT(I1221,"0"),Punten!$A$1:$E$37,5,FALSE)</f>
        <v>0</v>
      </c>
      <c r="S1221">
        <f>VLOOKUP("K"&amp;TEXT(M1221,"0"),Punten!$A$1:$E$37,5,FALSE)</f>
        <v>0</v>
      </c>
      <c r="T1221">
        <f>VLOOKUP("H"&amp;TEXT(L1221,"0"),Punten!$A$1:$E$37,5,FALSE)</f>
        <v>0</v>
      </c>
      <c r="U1221">
        <f>VLOOKUP("F"&amp;TEXT(M1221,"0"),Punten!$A$2:$E$158,5,FALSE)</f>
        <v>0</v>
      </c>
      <c r="V1221">
        <f>SUM(P1221:U1221)</f>
        <v>0</v>
      </c>
      <c r="W1221" t="str">
        <f>N1221&amp;A1221</f>
        <v/>
      </c>
      <c r="X1221">
        <f>IF(F1220&lt;&gt;F1221,1,X1220+1)</f>
        <v>619</v>
      </c>
      <c r="Y1221" t="e">
        <f>VLOOKUP(A1221,Klasses!$A$2:$B$100,2,FALSE)</f>
        <v>#N/A</v>
      </c>
      <c r="Z1221" t="s">
        <v>198</v>
      </c>
      <c r="AA1221">
        <f>F1221</f>
        <v>0</v>
      </c>
      <c r="AB1221">
        <f>D1221</f>
        <v>0</v>
      </c>
    </row>
    <row r="1222" spans="15:28" x14ac:dyDescent="0.25">
      <c r="O1222">
        <f>COUNTIF($W$2:$W$5,W1222)</f>
        <v>0</v>
      </c>
      <c r="P1222">
        <f>VLOOKUP("M"&amp;TEXT(G1222,"0"),Punten!$A$1:$E$37,5,FALSE)</f>
        <v>0</v>
      </c>
      <c r="Q1222">
        <f>VLOOKUP("M"&amp;TEXT(H1222,"0"),Punten!$A$1:$E$37,5,FALSE)</f>
        <v>0</v>
      </c>
      <c r="R1222">
        <f>VLOOKUP("M"&amp;TEXT(I1222,"0"),Punten!$A$1:$E$37,5,FALSE)</f>
        <v>0</v>
      </c>
      <c r="S1222">
        <f>VLOOKUP("K"&amp;TEXT(M1222,"0"),Punten!$A$1:$E$37,5,FALSE)</f>
        <v>0</v>
      </c>
      <c r="T1222">
        <f>VLOOKUP("H"&amp;TEXT(L1222,"0"),Punten!$A$1:$E$37,5,FALSE)</f>
        <v>0</v>
      </c>
      <c r="U1222">
        <f>VLOOKUP("F"&amp;TEXT(M1222,"0"),Punten!$A$2:$E$158,5,FALSE)</f>
        <v>0</v>
      </c>
      <c r="V1222">
        <f>SUM(P1222:U1222)</f>
        <v>0</v>
      </c>
      <c r="W1222" t="str">
        <f>N1222&amp;A1222</f>
        <v/>
      </c>
      <c r="X1222">
        <f>IF(F1221&lt;&gt;F1222,1,X1221+1)</f>
        <v>620</v>
      </c>
      <c r="Y1222" t="e">
        <f>VLOOKUP(A1222,Klasses!$A$2:$B$100,2,FALSE)</f>
        <v>#N/A</v>
      </c>
      <c r="Z1222" t="s">
        <v>198</v>
      </c>
      <c r="AA1222">
        <f>F1222</f>
        <v>0</v>
      </c>
      <c r="AB1222">
        <f>D1222</f>
        <v>0</v>
      </c>
    </row>
    <row r="1223" spans="15:28" x14ac:dyDescent="0.25">
      <c r="O1223">
        <f>COUNTIF($W$2:$W$5,W1223)</f>
        <v>0</v>
      </c>
      <c r="P1223">
        <f>VLOOKUP("M"&amp;TEXT(G1223,"0"),Punten!$A$1:$E$37,5,FALSE)</f>
        <v>0</v>
      </c>
      <c r="Q1223">
        <f>VLOOKUP("M"&amp;TEXT(H1223,"0"),Punten!$A$1:$E$37,5,FALSE)</f>
        <v>0</v>
      </c>
      <c r="R1223">
        <f>VLOOKUP("M"&amp;TEXT(I1223,"0"),Punten!$A$1:$E$37,5,FALSE)</f>
        <v>0</v>
      </c>
      <c r="S1223">
        <f>VLOOKUP("K"&amp;TEXT(M1223,"0"),Punten!$A$1:$E$37,5,FALSE)</f>
        <v>0</v>
      </c>
      <c r="T1223">
        <f>VLOOKUP("H"&amp;TEXT(L1223,"0"),Punten!$A$1:$E$37,5,FALSE)</f>
        <v>0</v>
      </c>
      <c r="U1223">
        <f>VLOOKUP("F"&amp;TEXT(M1223,"0"),Punten!$A$2:$E$158,5,FALSE)</f>
        <v>0</v>
      </c>
      <c r="V1223">
        <f>SUM(P1223:U1223)</f>
        <v>0</v>
      </c>
      <c r="W1223" t="str">
        <f>N1223&amp;A1223</f>
        <v/>
      </c>
      <c r="X1223">
        <f>IF(F1222&lt;&gt;F1223,1,X1222+1)</f>
        <v>621</v>
      </c>
      <c r="Y1223" t="e">
        <f>VLOOKUP(A1223,Klasses!$A$2:$B$100,2,FALSE)</f>
        <v>#N/A</v>
      </c>
      <c r="Z1223" t="s">
        <v>198</v>
      </c>
      <c r="AA1223">
        <f>F1223</f>
        <v>0</v>
      </c>
      <c r="AB1223">
        <f>D1223</f>
        <v>0</v>
      </c>
    </row>
    <row r="1224" spans="15:28" x14ac:dyDescent="0.25">
      <c r="O1224">
        <f>COUNTIF($W$2:$W$5,W1224)</f>
        <v>0</v>
      </c>
      <c r="P1224">
        <f>VLOOKUP("M"&amp;TEXT(G1224,"0"),Punten!$A$1:$E$37,5,FALSE)</f>
        <v>0</v>
      </c>
      <c r="Q1224">
        <f>VLOOKUP("M"&amp;TEXT(H1224,"0"),Punten!$A$1:$E$37,5,FALSE)</f>
        <v>0</v>
      </c>
      <c r="R1224">
        <f>VLOOKUP("M"&amp;TEXT(I1224,"0"),Punten!$A$1:$E$37,5,FALSE)</f>
        <v>0</v>
      </c>
      <c r="S1224">
        <f>VLOOKUP("K"&amp;TEXT(M1224,"0"),Punten!$A$1:$E$37,5,FALSE)</f>
        <v>0</v>
      </c>
      <c r="T1224">
        <f>VLOOKUP("H"&amp;TEXT(L1224,"0"),Punten!$A$1:$E$37,5,FALSE)</f>
        <v>0</v>
      </c>
      <c r="U1224">
        <f>VLOOKUP("F"&amp;TEXT(M1224,"0"),Punten!$A$2:$E$158,5,FALSE)</f>
        <v>0</v>
      </c>
      <c r="V1224">
        <f>SUM(P1224:U1224)</f>
        <v>0</v>
      </c>
      <c r="W1224" t="str">
        <f>N1224&amp;A1224</f>
        <v/>
      </c>
      <c r="X1224">
        <f>IF(F1223&lt;&gt;F1224,1,X1223+1)</f>
        <v>622</v>
      </c>
      <c r="Y1224" t="e">
        <f>VLOOKUP(A1224,Klasses!$A$2:$B$100,2,FALSE)</f>
        <v>#N/A</v>
      </c>
      <c r="Z1224" t="s">
        <v>198</v>
      </c>
      <c r="AA1224">
        <f>F1224</f>
        <v>0</v>
      </c>
      <c r="AB1224">
        <f>D1224</f>
        <v>0</v>
      </c>
    </row>
    <row r="1225" spans="15:28" x14ac:dyDescent="0.25">
      <c r="O1225">
        <f>COUNTIF($W$2:$W$5,W1225)</f>
        <v>0</v>
      </c>
      <c r="P1225">
        <f>VLOOKUP("M"&amp;TEXT(G1225,"0"),Punten!$A$1:$E$37,5,FALSE)</f>
        <v>0</v>
      </c>
      <c r="Q1225">
        <f>VLOOKUP("M"&amp;TEXT(H1225,"0"),Punten!$A$1:$E$37,5,FALSE)</f>
        <v>0</v>
      </c>
      <c r="R1225">
        <f>VLOOKUP("M"&amp;TEXT(I1225,"0"),Punten!$A$1:$E$37,5,FALSE)</f>
        <v>0</v>
      </c>
      <c r="S1225">
        <f>VLOOKUP("K"&amp;TEXT(M1225,"0"),Punten!$A$1:$E$37,5,FALSE)</f>
        <v>0</v>
      </c>
      <c r="T1225">
        <f>VLOOKUP("H"&amp;TEXT(L1225,"0"),Punten!$A$1:$E$37,5,FALSE)</f>
        <v>0</v>
      </c>
      <c r="U1225">
        <f>VLOOKUP("F"&amp;TEXT(M1225,"0"),Punten!$A$2:$E$158,5,FALSE)</f>
        <v>0</v>
      </c>
      <c r="V1225">
        <f>SUM(P1225:U1225)</f>
        <v>0</v>
      </c>
      <c r="W1225" t="str">
        <f>N1225&amp;A1225</f>
        <v/>
      </c>
      <c r="X1225">
        <f>IF(F1224&lt;&gt;F1225,1,X1224+1)</f>
        <v>623</v>
      </c>
      <c r="Y1225" t="e">
        <f>VLOOKUP(A1225,Klasses!$A$2:$B$100,2,FALSE)</f>
        <v>#N/A</v>
      </c>
      <c r="Z1225" t="s">
        <v>198</v>
      </c>
      <c r="AA1225">
        <f>F1225</f>
        <v>0</v>
      </c>
      <c r="AB1225">
        <f>D1225</f>
        <v>0</v>
      </c>
    </row>
    <row r="1226" spans="15:28" x14ac:dyDescent="0.25">
      <c r="O1226">
        <f>COUNTIF($W$2:$W$5,W1226)</f>
        <v>0</v>
      </c>
      <c r="P1226">
        <f>VLOOKUP("M"&amp;TEXT(G1226,"0"),Punten!$A$1:$E$37,5,FALSE)</f>
        <v>0</v>
      </c>
      <c r="Q1226">
        <f>VLOOKUP("M"&amp;TEXT(H1226,"0"),Punten!$A$1:$E$37,5,FALSE)</f>
        <v>0</v>
      </c>
      <c r="R1226">
        <f>VLOOKUP("M"&amp;TEXT(I1226,"0"),Punten!$A$1:$E$37,5,FALSE)</f>
        <v>0</v>
      </c>
      <c r="S1226">
        <f>VLOOKUP("K"&amp;TEXT(M1226,"0"),Punten!$A$1:$E$37,5,FALSE)</f>
        <v>0</v>
      </c>
      <c r="T1226">
        <f>VLOOKUP("H"&amp;TEXT(L1226,"0"),Punten!$A$1:$E$37,5,FALSE)</f>
        <v>0</v>
      </c>
      <c r="U1226">
        <f>VLOOKUP("F"&amp;TEXT(M1226,"0"),Punten!$A$2:$E$158,5,FALSE)</f>
        <v>0</v>
      </c>
      <c r="V1226">
        <f>SUM(P1226:U1226)</f>
        <v>0</v>
      </c>
      <c r="W1226" t="str">
        <f>N1226&amp;A1226</f>
        <v/>
      </c>
      <c r="X1226">
        <f>IF(F1225&lt;&gt;F1226,1,X1225+1)</f>
        <v>624</v>
      </c>
      <c r="Y1226" t="e">
        <f>VLOOKUP(A1226,Klasses!$A$2:$B$100,2,FALSE)</f>
        <v>#N/A</v>
      </c>
      <c r="Z1226" t="s">
        <v>198</v>
      </c>
      <c r="AA1226">
        <f>F1226</f>
        <v>0</v>
      </c>
      <c r="AB1226">
        <f>D1226</f>
        <v>0</v>
      </c>
    </row>
    <row r="1227" spans="15:28" x14ac:dyDescent="0.25">
      <c r="O1227">
        <f>COUNTIF($W$2:$W$5,W1227)</f>
        <v>0</v>
      </c>
      <c r="P1227">
        <f>VLOOKUP("M"&amp;TEXT(G1227,"0"),Punten!$A$1:$E$37,5,FALSE)</f>
        <v>0</v>
      </c>
      <c r="Q1227">
        <f>VLOOKUP("M"&amp;TEXT(H1227,"0"),Punten!$A$1:$E$37,5,FALSE)</f>
        <v>0</v>
      </c>
      <c r="R1227">
        <f>VLOOKUP("M"&amp;TEXT(I1227,"0"),Punten!$A$1:$E$37,5,FALSE)</f>
        <v>0</v>
      </c>
      <c r="S1227">
        <f>VLOOKUP("K"&amp;TEXT(M1227,"0"),Punten!$A$1:$E$37,5,FALSE)</f>
        <v>0</v>
      </c>
      <c r="T1227">
        <f>VLOOKUP("H"&amp;TEXT(L1227,"0"),Punten!$A$1:$E$37,5,FALSE)</f>
        <v>0</v>
      </c>
      <c r="U1227">
        <f>VLOOKUP("F"&amp;TEXT(M1227,"0"),Punten!$A$2:$E$158,5,FALSE)</f>
        <v>0</v>
      </c>
      <c r="V1227">
        <f>SUM(P1227:U1227)</f>
        <v>0</v>
      </c>
      <c r="W1227" t="str">
        <f>N1227&amp;A1227</f>
        <v/>
      </c>
      <c r="X1227">
        <f>IF(F1226&lt;&gt;F1227,1,X1226+1)</f>
        <v>625</v>
      </c>
      <c r="Y1227" t="e">
        <f>VLOOKUP(A1227,Klasses!$A$2:$B$100,2,FALSE)</f>
        <v>#N/A</v>
      </c>
      <c r="Z1227" t="s">
        <v>198</v>
      </c>
      <c r="AA1227">
        <f>F1227</f>
        <v>0</v>
      </c>
      <c r="AB1227">
        <f>D1227</f>
        <v>0</v>
      </c>
    </row>
    <row r="1228" spans="15:28" x14ac:dyDescent="0.25">
      <c r="O1228">
        <f>COUNTIF($W$2:$W$5,W1228)</f>
        <v>0</v>
      </c>
      <c r="P1228">
        <f>VLOOKUP("M"&amp;TEXT(G1228,"0"),Punten!$A$1:$E$37,5,FALSE)</f>
        <v>0</v>
      </c>
      <c r="Q1228">
        <f>VLOOKUP("M"&amp;TEXT(H1228,"0"),Punten!$A$1:$E$37,5,FALSE)</f>
        <v>0</v>
      </c>
      <c r="R1228">
        <f>VLOOKUP("M"&amp;TEXT(I1228,"0"),Punten!$A$1:$E$37,5,FALSE)</f>
        <v>0</v>
      </c>
      <c r="S1228">
        <f>VLOOKUP("K"&amp;TEXT(M1228,"0"),Punten!$A$1:$E$37,5,FALSE)</f>
        <v>0</v>
      </c>
      <c r="T1228">
        <f>VLOOKUP("H"&amp;TEXT(L1228,"0"),Punten!$A$1:$E$37,5,FALSE)</f>
        <v>0</v>
      </c>
      <c r="U1228">
        <f>VLOOKUP("F"&amp;TEXT(M1228,"0"),Punten!$A$2:$E$158,5,FALSE)</f>
        <v>0</v>
      </c>
      <c r="V1228">
        <f>SUM(P1228:U1228)</f>
        <v>0</v>
      </c>
      <c r="W1228" t="str">
        <f>N1228&amp;A1228</f>
        <v/>
      </c>
      <c r="X1228">
        <f>IF(F1227&lt;&gt;F1228,1,X1227+1)</f>
        <v>626</v>
      </c>
      <c r="Y1228" t="e">
        <f>VLOOKUP(A1228,Klasses!$A$2:$B$100,2,FALSE)</f>
        <v>#N/A</v>
      </c>
      <c r="Z1228" t="s">
        <v>198</v>
      </c>
      <c r="AA1228">
        <f>F1228</f>
        <v>0</v>
      </c>
      <c r="AB1228">
        <f>D1228</f>
        <v>0</v>
      </c>
    </row>
    <row r="1229" spans="15:28" x14ac:dyDescent="0.25">
      <c r="O1229">
        <f>COUNTIF($W$2:$W$5,W1229)</f>
        <v>0</v>
      </c>
      <c r="P1229">
        <f>VLOOKUP("M"&amp;TEXT(G1229,"0"),Punten!$A$1:$E$37,5,FALSE)</f>
        <v>0</v>
      </c>
      <c r="Q1229">
        <f>VLOOKUP("M"&amp;TEXT(H1229,"0"),Punten!$A$1:$E$37,5,FALSE)</f>
        <v>0</v>
      </c>
      <c r="R1229">
        <f>VLOOKUP("M"&amp;TEXT(I1229,"0"),Punten!$A$1:$E$37,5,FALSE)</f>
        <v>0</v>
      </c>
      <c r="S1229">
        <f>VLOOKUP("K"&amp;TEXT(M1229,"0"),Punten!$A$1:$E$37,5,FALSE)</f>
        <v>0</v>
      </c>
      <c r="T1229">
        <f>VLOOKUP("H"&amp;TEXT(L1229,"0"),Punten!$A$1:$E$37,5,FALSE)</f>
        <v>0</v>
      </c>
      <c r="U1229">
        <f>VLOOKUP("F"&amp;TEXT(M1229,"0"),Punten!$A$2:$E$158,5,FALSE)</f>
        <v>0</v>
      </c>
      <c r="V1229">
        <f>SUM(P1229:U1229)</f>
        <v>0</v>
      </c>
      <c r="W1229" t="str">
        <f>N1229&amp;A1229</f>
        <v/>
      </c>
      <c r="X1229">
        <f>IF(F1228&lt;&gt;F1229,1,X1228+1)</f>
        <v>627</v>
      </c>
      <c r="Y1229" t="e">
        <f>VLOOKUP(A1229,Klasses!$A$2:$B$100,2,FALSE)</f>
        <v>#N/A</v>
      </c>
      <c r="Z1229" t="s">
        <v>198</v>
      </c>
      <c r="AA1229">
        <f>F1229</f>
        <v>0</v>
      </c>
      <c r="AB1229">
        <f>D1229</f>
        <v>0</v>
      </c>
    </row>
    <row r="1230" spans="15:28" x14ac:dyDescent="0.25">
      <c r="O1230">
        <f>COUNTIF($W$2:$W$5,W1230)</f>
        <v>0</v>
      </c>
      <c r="P1230">
        <f>VLOOKUP("M"&amp;TEXT(G1230,"0"),Punten!$A$1:$E$37,5,FALSE)</f>
        <v>0</v>
      </c>
      <c r="Q1230">
        <f>VLOOKUP("M"&amp;TEXT(H1230,"0"),Punten!$A$1:$E$37,5,FALSE)</f>
        <v>0</v>
      </c>
      <c r="R1230">
        <f>VLOOKUP("M"&amp;TEXT(I1230,"0"),Punten!$A$1:$E$37,5,FALSE)</f>
        <v>0</v>
      </c>
      <c r="S1230">
        <f>VLOOKUP("K"&amp;TEXT(M1230,"0"),Punten!$A$1:$E$37,5,FALSE)</f>
        <v>0</v>
      </c>
      <c r="T1230">
        <f>VLOOKUP("H"&amp;TEXT(L1230,"0"),Punten!$A$1:$E$37,5,FALSE)</f>
        <v>0</v>
      </c>
      <c r="U1230">
        <f>VLOOKUP("F"&amp;TEXT(M1230,"0"),Punten!$A$2:$E$158,5,FALSE)</f>
        <v>0</v>
      </c>
      <c r="V1230">
        <f>SUM(P1230:U1230)</f>
        <v>0</v>
      </c>
      <c r="W1230" t="str">
        <f>N1230&amp;A1230</f>
        <v/>
      </c>
      <c r="X1230">
        <f>IF(F1229&lt;&gt;F1230,1,X1229+1)</f>
        <v>628</v>
      </c>
      <c r="Y1230" t="e">
        <f>VLOOKUP(A1230,Klasses!$A$2:$B$100,2,FALSE)</f>
        <v>#N/A</v>
      </c>
      <c r="Z1230" t="s">
        <v>198</v>
      </c>
      <c r="AA1230">
        <f>F1230</f>
        <v>0</v>
      </c>
      <c r="AB1230">
        <f>D1230</f>
        <v>0</v>
      </c>
    </row>
    <row r="1231" spans="15:28" x14ac:dyDescent="0.25">
      <c r="O1231">
        <f>COUNTIF($W$2:$W$5,W1231)</f>
        <v>0</v>
      </c>
      <c r="P1231">
        <f>VLOOKUP("M"&amp;TEXT(G1231,"0"),Punten!$A$1:$E$37,5,FALSE)</f>
        <v>0</v>
      </c>
      <c r="Q1231">
        <f>VLOOKUP("M"&amp;TEXT(H1231,"0"),Punten!$A$1:$E$37,5,FALSE)</f>
        <v>0</v>
      </c>
      <c r="R1231">
        <f>VLOOKUP("M"&amp;TEXT(I1231,"0"),Punten!$A$1:$E$37,5,FALSE)</f>
        <v>0</v>
      </c>
      <c r="S1231">
        <f>VLOOKUP("K"&amp;TEXT(M1231,"0"),Punten!$A$1:$E$37,5,FALSE)</f>
        <v>0</v>
      </c>
      <c r="T1231">
        <f>VLOOKUP("H"&amp;TEXT(L1231,"0"),Punten!$A$1:$E$37,5,FALSE)</f>
        <v>0</v>
      </c>
      <c r="U1231">
        <f>VLOOKUP("F"&amp;TEXT(M1231,"0"),Punten!$A$2:$E$158,5,FALSE)</f>
        <v>0</v>
      </c>
      <c r="V1231">
        <f>SUM(P1231:U1231)</f>
        <v>0</v>
      </c>
      <c r="W1231" t="str">
        <f>N1231&amp;A1231</f>
        <v/>
      </c>
      <c r="X1231">
        <f>IF(F1230&lt;&gt;F1231,1,X1230+1)</f>
        <v>629</v>
      </c>
      <c r="Y1231" t="e">
        <f>VLOOKUP(A1231,Klasses!$A$2:$B$100,2,FALSE)</f>
        <v>#N/A</v>
      </c>
      <c r="Z1231" t="s">
        <v>198</v>
      </c>
      <c r="AA1231">
        <f>F1231</f>
        <v>0</v>
      </c>
      <c r="AB1231">
        <f>D1231</f>
        <v>0</v>
      </c>
    </row>
    <row r="1232" spans="15:28" x14ac:dyDescent="0.25">
      <c r="O1232">
        <f>COUNTIF($W$2:$W$5,W1232)</f>
        <v>0</v>
      </c>
      <c r="P1232">
        <f>VLOOKUP("M"&amp;TEXT(G1232,"0"),Punten!$A$1:$E$37,5,FALSE)</f>
        <v>0</v>
      </c>
      <c r="Q1232">
        <f>VLOOKUP("M"&amp;TEXT(H1232,"0"),Punten!$A$1:$E$37,5,FALSE)</f>
        <v>0</v>
      </c>
      <c r="R1232">
        <f>VLOOKUP("M"&amp;TEXT(I1232,"0"),Punten!$A$1:$E$37,5,FALSE)</f>
        <v>0</v>
      </c>
      <c r="S1232">
        <f>VLOOKUP("K"&amp;TEXT(M1232,"0"),Punten!$A$1:$E$37,5,FALSE)</f>
        <v>0</v>
      </c>
      <c r="T1232">
        <f>VLOOKUP("H"&amp;TEXT(L1232,"0"),Punten!$A$1:$E$37,5,FALSE)</f>
        <v>0</v>
      </c>
      <c r="U1232">
        <f>VLOOKUP("F"&amp;TEXT(M1232,"0"),Punten!$A$2:$E$158,5,FALSE)</f>
        <v>0</v>
      </c>
      <c r="V1232">
        <f>SUM(P1232:U1232)</f>
        <v>0</v>
      </c>
      <c r="W1232" t="str">
        <f>N1232&amp;A1232</f>
        <v/>
      </c>
      <c r="X1232">
        <f>IF(F1231&lt;&gt;F1232,1,X1231+1)</f>
        <v>630</v>
      </c>
      <c r="Y1232" t="e">
        <f>VLOOKUP(A1232,Klasses!$A$2:$B$100,2,FALSE)</f>
        <v>#N/A</v>
      </c>
      <c r="Z1232" t="s">
        <v>198</v>
      </c>
      <c r="AA1232">
        <f>F1232</f>
        <v>0</v>
      </c>
      <c r="AB1232">
        <f>D1232</f>
        <v>0</v>
      </c>
    </row>
    <row r="1233" spans="15:28" x14ac:dyDescent="0.25">
      <c r="O1233">
        <f>COUNTIF($W$2:$W$5,W1233)</f>
        <v>0</v>
      </c>
      <c r="P1233">
        <f>VLOOKUP("M"&amp;TEXT(G1233,"0"),Punten!$A$1:$E$37,5,FALSE)</f>
        <v>0</v>
      </c>
      <c r="Q1233">
        <f>VLOOKUP("M"&amp;TEXT(H1233,"0"),Punten!$A$1:$E$37,5,FALSE)</f>
        <v>0</v>
      </c>
      <c r="R1233">
        <f>VLOOKUP("M"&amp;TEXT(I1233,"0"),Punten!$A$1:$E$37,5,FALSE)</f>
        <v>0</v>
      </c>
      <c r="S1233">
        <f>VLOOKUP("K"&amp;TEXT(M1233,"0"),Punten!$A$1:$E$37,5,FALSE)</f>
        <v>0</v>
      </c>
      <c r="T1233">
        <f>VLOOKUP("H"&amp;TEXT(L1233,"0"),Punten!$A$1:$E$37,5,FALSE)</f>
        <v>0</v>
      </c>
      <c r="U1233">
        <f>VLOOKUP("F"&amp;TEXT(M1233,"0"),Punten!$A$2:$E$158,5,FALSE)</f>
        <v>0</v>
      </c>
      <c r="V1233">
        <f>SUM(P1233:U1233)</f>
        <v>0</v>
      </c>
      <c r="W1233" t="str">
        <f>N1233&amp;A1233</f>
        <v/>
      </c>
      <c r="X1233">
        <f>IF(F1232&lt;&gt;F1233,1,X1232+1)</f>
        <v>631</v>
      </c>
      <c r="Y1233" t="e">
        <f>VLOOKUP(A1233,Klasses!$A$2:$B$100,2,FALSE)</f>
        <v>#N/A</v>
      </c>
      <c r="Z1233" t="s">
        <v>198</v>
      </c>
      <c r="AA1233">
        <f>F1233</f>
        <v>0</v>
      </c>
      <c r="AB1233">
        <f>D1233</f>
        <v>0</v>
      </c>
    </row>
    <row r="1234" spans="15:28" x14ac:dyDescent="0.25">
      <c r="O1234">
        <f>COUNTIF($W$2:$W$5,W1234)</f>
        <v>0</v>
      </c>
      <c r="P1234">
        <f>VLOOKUP("M"&amp;TEXT(G1234,"0"),Punten!$A$1:$E$37,5,FALSE)</f>
        <v>0</v>
      </c>
      <c r="Q1234">
        <f>VLOOKUP("M"&amp;TEXT(H1234,"0"),Punten!$A$1:$E$37,5,FALSE)</f>
        <v>0</v>
      </c>
      <c r="R1234">
        <f>VLOOKUP("M"&amp;TEXT(I1234,"0"),Punten!$A$1:$E$37,5,FALSE)</f>
        <v>0</v>
      </c>
      <c r="S1234">
        <f>VLOOKUP("K"&amp;TEXT(M1234,"0"),Punten!$A$1:$E$37,5,FALSE)</f>
        <v>0</v>
      </c>
      <c r="T1234">
        <f>VLOOKUP("H"&amp;TEXT(L1234,"0"),Punten!$A$1:$E$37,5,FALSE)</f>
        <v>0</v>
      </c>
      <c r="U1234">
        <f>VLOOKUP("F"&amp;TEXT(M1234,"0"),Punten!$A$2:$E$158,5,FALSE)</f>
        <v>0</v>
      </c>
      <c r="V1234">
        <f>SUM(P1234:U1234)</f>
        <v>0</v>
      </c>
      <c r="W1234" t="str">
        <f>N1234&amp;A1234</f>
        <v/>
      </c>
      <c r="X1234">
        <f>IF(F1233&lt;&gt;F1234,1,X1233+1)</f>
        <v>632</v>
      </c>
      <c r="Y1234" t="e">
        <f>VLOOKUP(A1234,Klasses!$A$2:$B$100,2,FALSE)</f>
        <v>#N/A</v>
      </c>
      <c r="Z1234" t="s">
        <v>198</v>
      </c>
      <c r="AA1234">
        <f>F1234</f>
        <v>0</v>
      </c>
      <c r="AB1234">
        <f>D1234</f>
        <v>0</v>
      </c>
    </row>
    <row r="1235" spans="15:28" x14ac:dyDescent="0.25">
      <c r="O1235">
        <f>COUNTIF($W$2:$W$5,W1235)</f>
        <v>0</v>
      </c>
      <c r="P1235">
        <f>VLOOKUP("M"&amp;TEXT(G1235,"0"),Punten!$A$1:$E$37,5,FALSE)</f>
        <v>0</v>
      </c>
      <c r="Q1235">
        <f>VLOOKUP("M"&amp;TEXT(H1235,"0"),Punten!$A$1:$E$37,5,FALSE)</f>
        <v>0</v>
      </c>
      <c r="R1235">
        <f>VLOOKUP("M"&amp;TEXT(I1235,"0"),Punten!$A$1:$E$37,5,FALSE)</f>
        <v>0</v>
      </c>
      <c r="S1235">
        <f>VLOOKUP("K"&amp;TEXT(M1235,"0"),Punten!$A$1:$E$37,5,FALSE)</f>
        <v>0</v>
      </c>
      <c r="T1235">
        <f>VLOOKUP("H"&amp;TEXT(L1235,"0"),Punten!$A$1:$E$37,5,FALSE)</f>
        <v>0</v>
      </c>
      <c r="U1235">
        <f>VLOOKUP("F"&amp;TEXT(M1235,"0"),Punten!$A$2:$E$158,5,FALSE)</f>
        <v>0</v>
      </c>
      <c r="V1235">
        <f>SUM(P1235:U1235)</f>
        <v>0</v>
      </c>
      <c r="W1235" t="str">
        <f>N1235&amp;A1235</f>
        <v/>
      </c>
      <c r="X1235">
        <f>IF(F1234&lt;&gt;F1235,1,X1234+1)</f>
        <v>633</v>
      </c>
      <c r="Y1235" t="e">
        <f>VLOOKUP(A1235,Klasses!$A$2:$B$100,2,FALSE)</f>
        <v>#N/A</v>
      </c>
      <c r="Z1235" t="s">
        <v>198</v>
      </c>
      <c r="AA1235">
        <f>F1235</f>
        <v>0</v>
      </c>
      <c r="AB1235">
        <f>D1235</f>
        <v>0</v>
      </c>
    </row>
    <row r="1236" spans="15:28" x14ac:dyDescent="0.25">
      <c r="O1236">
        <f>COUNTIF($W$2:$W$5,W1236)</f>
        <v>0</v>
      </c>
      <c r="P1236">
        <f>VLOOKUP("M"&amp;TEXT(G1236,"0"),Punten!$A$1:$E$37,5,FALSE)</f>
        <v>0</v>
      </c>
      <c r="Q1236">
        <f>VLOOKUP("M"&amp;TEXT(H1236,"0"),Punten!$A$1:$E$37,5,FALSE)</f>
        <v>0</v>
      </c>
      <c r="R1236">
        <f>VLOOKUP("M"&amp;TEXT(I1236,"0"),Punten!$A$1:$E$37,5,FALSE)</f>
        <v>0</v>
      </c>
      <c r="S1236">
        <f>VLOOKUP("K"&amp;TEXT(M1236,"0"),Punten!$A$1:$E$37,5,FALSE)</f>
        <v>0</v>
      </c>
      <c r="T1236">
        <f>VLOOKUP("H"&amp;TEXT(L1236,"0"),Punten!$A$1:$E$37,5,FALSE)</f>
        <v>0</v>
      </c>
      <c r="U1236">
        <f>VLOOKUP("F"&amp;TEXT(M1236,"0"),Punten!$A$2:$E$158,5,FALSE)</f>
        <v>0</v>
      </c>
      <c r="V1236">
        <f>SUM(P1236:U1236)</f>
        <v>0</v>
      </c>
      <c r="W1236" t="str">
        <f>N1236&amp;A1236</f>
        <v/>
      </c>
      <c r="X1236">
        <f>IF(F1235&lt;&gt;F1236,1,X1235+1)</f>
        <v>634</v>
      </c>
      <c r="Y1236" t="e">
        <f>VLOOKUP(A1236,Klasses!$A$2:$B$100,2,FALSE)</f>
        <v>#N/A</v>
      </c>
      <c r="Z1236" t="s">
        <v>198</v>
      </c>
      <c r="AA1236">
        <f>F1236</f>
        <v>0</v>
      </c>
      <c r="AB1236">
        <f>D1236</f>
        <v>0</v>
      </c>
    </row>
    <row r="1237" spans="15:28" x14ac:dyDescent="0.25">
      <c r="O1237">
        <f>COUNTIF($W$2:$W$5,W1237)</f>
        <v>0</v>
      </c>
      <c r="P1237">
        <f>VLOOKUP("M"&amp;TEXT(G1237,"0"),Punten!$A$1:$E$37,5,FALSE)</f>
        <v>0</v>
      </c>
      <c r="Q1237">
        <f>VLOOKUP("M"&amp;TEXT(H1237,"0"),Punten!$A$1:$E$37,5,FALSE)</f>
        <v>0</v>
      </c>
      <c r="R1237">
        <f>VLOOKUP("M"&amp;TEXT(I1237,"0"),Punten!$A$1:$E$37,5,FALSE)</f>
        <v>0</v>
      </c>
      <c r="S1237">
        <f>VLOOKUP("K"&amp;TEXT(M1237,"0"),Punten!$A$1:$E$37,5,FALSE)</f>
        <v>0</v>
      </c>
      <c r="T1237">
        <f>VLOOKUP("H"&amp;TEXT(L1237,"0"),Punten!$A$1:$E$37,5,FALSE)</f>
        <v>0</v>
      </c>
      <c r="U1237">
        <f>VLOOKUP("F"&amp;TEXT(M1237,"0"),Punten!$A$2:$E$158,5,FALSE)</f>
        <v>0</v>
      </c>
      <c r="V1237">
        <f>SUM(P1237:U1237)</f>
        <v>0</v>
      </c>
      <c r="W1237" t="str">
        <f>N1237&amp;A1237</f>
        <v/>
      </c>
      <c r="X1237">
        <f>IF(F1236&lt;&gt;F1237,1,X1236+1)</f>
        <v>635</v>
      </c>
      <c r="Y1237" t="e">
        <f>VLOOKUP(A1237,Klasses!$A$2:$B$100,2,FALSE)</f>
        <v>#N/A</v>
      </c>
      <c r="Z1237" t="s">
        <v>198</v>
      </c>
      <c r="AA1237">
        <f>F1237</f>
        <v>0</v>
      </c>
      <c r="AB1237">
        <f>D1237</f>
        <v>0</v>
      </c>
    </row>
    <row r="1238" spans="15:28" x14ac:dyDescent="0.25">
      <c r="O1238">
        <f>COUNTIF($W$2:$W$5,W1238)</f>
        <v>0</v>
      </c>
      <c r="P1238">
        <f>VLOOKUP("M"&amp;TEXT(G1238,"0"),Punten!$A$1:$E$37,5,FALSE)</f>
        <v>0</v>
      </c>
      <c r="Q1238">
        <f>VLOOKUP("M"&amp;TEXT(H1238,"0"),Punten!$A$1:$E$37,5,FALSE)</f>
        <v>0</v>
      </c>
      <c r="R1238">
        <f>VLOOKUP("M"&amp;TEXT(I1238,"0"),Punten!$A$1:$E$37,5,FALSE)</f>
        <v>0</v>
      </c>
      <c r="S1238">
        <f>VLOOKUP("K"&amp;TEXT(M1238,"0"),Punten!$A$1:$E$37,5,FALSE)</f>
        <v>0</v>
      </c>
      <c r="T1238">
        <f>VLOOKUP("H"&amp;TEXT(L1238,"0"),Punten!$A$1:$E$37,5,FALSE)</f>
        <v>0</v>
      </c>
      <c r="U1238">
        <f>VLOOKUP("F"&amp;TEXT(M1238,"0"),Punten!$A$2:$E$158,5,FALSE)</f>
        <v>0</v>
      </c>
      <c r="V1238">
        <f>SUM(P1238:U1238)</f>
        <v>0</v>
      </c>
      <c r="W1238" t="str">
        <f>N1238&amp;A1238</f>
        <v/>
      </c>
      <c r="X1238">
        <f>IF(F1237&lt;&gt;F1238,1,X1237+1)</f>
        <v>636</v>
      </c>
      <c r="Y1238" t="e">
        <f>VLOOKUP(A1238,Klasses!$A$2:$B$100,2,FALSE)</f>
        <v>#N/A</v>
      </c>
      <c r="Z1238" t="s">
        <v>198</v>
      </c>
      <c r="AA1238">
        <f>F1238</f>
        <v>0</v>
      </c>
      <c r="AB1238">
        <f>D1238</f>
        <v>0</v>
      </c>
    </row>
    <row r="1239" spans="15:28" x14ac:dyDescent="0.25">
      <c r="O1239">
        <f>COUNTIF($W$2:$W$5,W1239)</f>
        <v>0</v>
      </c>
      <c r="P1239">
        <f>VLOOKUP("M"&amp;TEXT(G1239,"0"),Punten!$A$1:$E$37,5,FALSE)</f>
        <v>0</v>
      </c>
      <c r="Q1239">
        <f>VLOOKUP("M"&amp;TEXT(H1239,"0"),Punten!$A$1:$E$37,5,FALSE)</f>
        <v>0</v>
      </c>
      <c r="R1239">
        <f>VLOOKUP("M"&amp;TEXT(I1239,"0"),Punten!$A$1:$E$37,5,FALSE)</f>
        <v>0</v>
      </c>
      <c r="S1239">
        <f>VLOOKUP("K"&amp;TEXT(M1239,"0"),Punten!$A$1:$E$37,5,FALSE)</f>
        <v>0</v>
      </c>
      <c r="T1239">
        <f>VLOOKUP("H"&amp;TEXT(L1239,"0"),Punten!$A$1:$E$37,5,FALSE)</f>
        <v>0</v>
      </c>
      <c r="U1239">
        <f>VLOOKUP("F"&amp;TEXT(M1239,"0"),Punten!$A$2:$E$158,5,FALSE)</f>
        <v>0</v>
      </c>
      <c r="V1239">
        <f>SUM(P1239:U1239)</f>
        <v>0</v>
      </c>
      <c r="W1239" t="str">
        <f>N1239&amp;A1239</f>
        <v/>
      </c>
      <c r="X1239">
        <f>IF(F1238&lt;&gt;F1239,1,X1238+1)</f>
        <v>637</v>
      </c>
      <c r="Y1239" t="e">
        <f>VLOOKUP(A1239,Klasses!$A$2:$B$100,2,FALSE)</f>
        <v>#N/A</v>
      </c>
      <c r="Z1239" t="s">
        <v>198</v>
      </c>
      <c r="AA1239">
        <f>F1239</f>
        <v>0</v>
      </c>
      <c r="AB1239">
        <f>D1239</f>
        <v>0</v>
      </c>
    </row>
    <row r="1240" spans="15:28" x14ac:dyDescent="0.25">
      <c r="O1240">
        <f>COUNTIF($W$2:$W$5,W1240)</f>
        <v>0</v>
      </c>
      <c r="P1240">
        <f>VLOOKUP("M"&amp;TEXT(G1240,"0"),Punten!$A$1:$E$37,5,FALSE)</f>
        <v>0</v>
      </c>
      <c r="Q1240">
        <f>VLOOKUP("M"&amp;TEXT(H1240,"0"),Punten!$A$1:$E$37,5,FALSE)</f>
        <v>0</v>
      </c>
      <c r="R1240">
        <f>VLOOKUP("M"&amp;TEXT(I1240,"0"),Punten!$A$1:$E$37,5,FALSE)</f>
        <v>0</v>
      </c>
      <c r="S1240">
        <f>VLOOKUP("K"&amp;TEXT(M1240,"0"),Punten!$A$1:$E$37,5,FALSE)</f>
        <v>0</v>
      </c>
      <c r="T1240">
        <f>VLOOKUP("H"&amp;TEXT(L1240,"0"),Punten!$A$1:$E$37,5,FALSE)</f>
        <v>0</v>
      </c>
      <c r="U1240">
        <f>VLOOKUP("F"&amp;TEXT(M1240,"0"),Punten!$A$2:$E$158,5,FALSE)</f>
        <v>0</v>
      </c>
      <c r="V1240">
        <f>SUM(P1240:U1240)</f>
        <v>0</v>
      </c>
      <c r="W1240" t="str">
        <f>N1240&amp;A1240</f>
        <v/>
      </c>
      <c r="X1240">
        <f>IF(F1239&lt;&gt;F1240,1,X1239+1)</f>
        <v>638</v>
      </c>
      <c r="Y1240" t="e">
        <f>VLOOKUP(A1240,Klasses!$A$2:$B$100,2,FALSE)</f>
        <v>#N/A</v>
      </c>
      <c r="Z1240" t="s">
        <v>198</v>
      </c>
      <c r="AA1240">
        <f>F1240</f>
        <v>0</v>
      </c>
      <c r="AB1240">
        <f>D1240</f>
        <v>0</v>
      </c>
    </row>
    <row r="1241" spans="15:28" x14ac:dyDescent="0.25">
      <c r="O1241">
        <f>COUNTIF($W$2:$W$5,W1241)</f>
        <v>0</v>
      </c>
      <c r="P1241">
        <f>VLOOKUP("M"&amp;TEXT(G1241,"0"),Punten!$A$1:$E$37,5,FALSE)</f>
        <v>0</v>
      </c>
      <c r="Q1241">
        <f>VLOOKUP("M"&amp;TEXT(H1241,"0"),Punten!$A$1:$E$37,5,FALSE)</f>
        <v>0</v>
      </c>
      <c r="R1241">
        <f>VLOOKUP("M"&amp;TEXT(I1241,"0"),Punten!$A$1:$E$37,5,FALSE)</f>
        <v>0</v>
      </c>
      <c r="S1241">
        <f>VLOOKUP("K"&amp;TEXT(M1241,"0"),Punten!$A$1:$E$37,5,FALSE)</f>
        <v>0</v>
      </c>
      <c r="T1241">
        <f>VLOOKUP("H"&amp;TEXT(L1241,"0"),Punten!$A$1:$E$37,5,FALSE)</f>
        <v>0</v>
      </c>
      <c r="U1241">
        <f>VLOOKUP("F"&amp;TEXT(M1241,"0"),Punten!$A$2:$E$158,5,FALSE)</f>
        <v>0</v>
      </c>
      <c r="V1241">
        <f>SUM(P1241:U1241)</f>
        <v>0</v>
      </c>
      <c r="W1241" t="str">
        <f>N1241&amp;A1241</f>
        <v/>
      </c>
      <c r="X1241">
        <f>IF(F1240&lt;&gt;F1241,1,X1240+1)</f>
        <v>639</v>
      </c>
      <c r="Y1241" t="e">
        <f>VLOOKUP(A1241,Klasses!$A$2:$B$100,2,FALSE)</f>
        <v>#N/A</v>
      </c>
      <c r="Z1241" t="s">
        <v>198</v>
      </c>
      <c r="AA1241">
        <f>F1241</f>
        <v>0</v>
      </c>
      <c r="AB1241">
        <f>D1241</f>
        <v>0</v>
      </c>
    </row>
    <row r="1242" spans="15:28" x14ac:dyDescent="0.25">
      <c r="O1242">
        <f>COUNTIF($W$2:$W$5,W1242)</f>
        <v>0</v>
      </c>
      <c r="P1242">
        <f>VLOOKUP("M"&amp;TEXT(G1242,"0"),Punten!$A$1:$E$37,5,FALSE)</f>
        <v>0</v>
      </c>
      <c r="Q1242">
        <f>VLOOKUP("M"&amp;TEXT(H1242,"0"),Punten!$A$1:$E$37,5,FALSE)</f>
        <v>0</v>
      </c>
      <c r="R1242">
        <f>VLOOKUP("M"&amp;TEXT(I1242,"0"),Punten!$A$1:$E$37,5,FALSE)</f>
        <v>0</v>
      </c>
      <c r="S1242">
        <f>VLOOKUP("K"&amp;TEXT(M1242,"0"),Punten!$A$1:$E$37,5,FALSE)</f>
        <v>0</v>
      </c>
      <c r="T1242">
        <f>VLOOKUP("H"&amp;TEXT(L1242,"0"),Punten!$A$1:$E$37,5,FALSE)</f>
        <v>0</v>
      </c>
      <c r="U1242">
        <f>VLOOKUP("F"&amp;TEXT(M1242,"0"),Punten!$A$2:$E$158,5,FALSE)</f>
        <v>0</v>
      </c>
      <c r="V1242">
        <f>SUM(P1242:U1242)</f>
        <v>0</v>
      </c>
      <c r="W1242" t="str">
        <f>N1242&amp;A1242</f>
        <v/>
      </c>
      <c r="X1242">
        <f>IF(F1241&lt;&gt;F1242,1,X1241+1)</f>
        <v>640</v>
      </c>
      <c r="Y1242" t="e">
        <f>VLOOKUP(A1242,Klasses!$A$2:$B$100,2,FALSE)</f>
        <v>#N/A</v>
      </c>
      <c r="Z1242" t="s">
        <v>198</v>
      </c>
      <c r="AA1242">
        <f>F1242</f>
        <v>0</v>
      </c>
      <c r="AB1242">
        <f>D1242</f>
        <v>0</v>
      </c>
    </row>
    <row r="1243" spans="15:28" x14ac:dyDescent="0.25">
      <c r="O1243">
        <f>COUNTIF($W$2:$W$5,W1243)</f>
        <v>0</v>
      </c>
      <c r="P1243">
        <f>VLOOKUP("M"&amp;TEXT(G1243,"0"),Punten!$A$1:$E$37,5,FALSE)</f>
        <v>0</v>
      </c>
      <c r="Q1243">
        <f>VLOOKUP("M"&amp;TEXT(H1243,"0"),Punten!$A$1:$E$37,5,FALSE)</f>
        <v>0</v>
      </c>
      <c r="R1243">
        <f>VLOOKUP("M"&amp;TEXT(I1243,"0"),Punten!$A$1:$E$37,5,FALSE)</f>
        <v>0</v>
      </c>
      <c r="S1243">
        <f>VLOOKUP("K"&amp;TEXT(M1243,"0"),Punten!$A$1:$E$37,5,FALSE)</f>
        <v>0</v>
      </c>
      <c r="T1243">
        <f>VLOOKUP("H"&amp;TEXT(L1243,"0"),Punten!$A$1:$E$37,5,FALSE)</f>
        <v>0</v>
      </c>
      <c r="U1243">
        <f>VLOOKUP("F"&amp;TEXT(M1243,"0"),Punten!$A$2:$E$158,5,FALSE)</f>
        <v>0</v>
      </c>
      <c r="V1243">
        <f>SUM(P1243:U1243)</f>
        <v>0</v>
      </c>
      <c r="W1243" t="str">
        <f>N1243&amp;A1243</f>
        <v/>
      </c>
      <c r="X1243">
        <f>IF(F1242&lt;&gt;F1243,1,X1242+1)</f>
        <v>641</v>
      </c>
      <c r="Y1243" t="e">
        <f>VLOOKUP(A1243,Klasses!$A$2:$B$100,2,FALSE)</f>
        <v>#N/A</v>
      </c>
      <c r="Z1243" t="s">
        <v>198</v>
      </c>
      <c r="AA1243">
        <f>F1243</f>
        <v>0</v>
      </c>
      <c r="AB1243">
        <f>D1243</f>
        <v>0</v>
      </c>
    </row>
    <row r="1244" spans="15:28" x14ac:dyDescent="0.25">
      <c r="O1244">
        <f>COUNTIF($W$2:$W$5,W1244)</f>
        <v>0</v>
      </c>
      <c r="P1244">
        <f>VLOOKUP("M"&amp;TEXT(G1244,"0"),Punten!$A$1:$E$37,5,FALSE)</f>
        <v>0</v>
      </c>
      <c r="Q1244">
        <f>VLOOKUP("M"&amp;TEXT(H1244,"0"),Punten!$A$1:$E$37,5,FALSE)</f>
        <v>0</v>
      </c>
      <c r="R1244">
        <f>VLOOKUP("M"&amp;TEXT(I1244,"0"),Punten!$A$1:$E$37,5,FALSE)</f>
        <v>0</v>
      </c>
      <c r="S1244">
        <f>VLOOKUP("K"&amp;TEXT(M1244,"0"),Punten!$A$1:$E$37,5,FALSE)</f>
        <v>0</v>
      </c>
      <c r="T1244">
        <f>VLOOKUP("H"&amp;TEXT(L1244,"0"),Punten!$A$1:$E$37,5,FALSE)</f>
        <v>0</v>
      </c>
      <c r="U1244">
        <f>VLOOKUP("F"&amp;TEXT(M1244,"0"),Punten!$A$2:$E$158,5,FALSE)</f>
        <v>0</v>
      </c>
      <c r="V1244">
        <f>SUM(P1244:U1244)</f>
        <v>0</v>
      </c>
      <c r="W1244" t="str">
        <f>N1244&amp;A1244</f>
        <v/>
      </c>
      <c r="X1244">
        <f>IF(F1243&lt;&gt;F1244,1,X1243+1)</f>
        <v>642</v>
      </c>
      <c r="Y1244" t="e">
        <f>VLOOKUP(A1244,Klasses!$A$2:$B$100,2,FALSE)</f>
        <v>#N/A</v>
      </c>
      <c r="Z1244" t="s">
        <v>198</v>
      </c>
      <c r="AA1244">
        <f>F1244</f>
        <v>0</v>
      </c>
      <c r="AB1244">
        <f>D1244</f>
        <v>0</v>
      </c>
    </row>
    <row r="1245" spans="15:28" x14ac:dyDescent="0.25">
      <c r="O1245">
        <f>COUNTIF($W$2:$W$5,W1245)</f>
        <v>0</v>
      </c>
      <c r="P1245">
        <f>VLOOKUP("M"&amp;TEXT(G1245,"0"),Punten!$A$1:$E$37,5,FALSE)</f>
        <v>0</v>
      </c>
      <c r="Q1245">
        <f>VLOOKUP("M"&amp;TEXT(H1245,"0"),Punten!$A$1:$E$37,5,FALSE)</f>
        <v>0</v>
      </c>
      <c r="R1245">
        <f>VLOOKUP("M"&amp;TEXT(I1245,"0"),Punten!$A$1:$E$37,5,FALSE)</f>
        <v>0</v>
      </c>
      <c r="S1245">
        <f>VLOOKUP("K"&amp;TEXT(M1245,"0"),Punten!$A$1:$E$37,5,FALSE)</f>
        <v>0</v>
      </c>
      <c r="T1245">
        <f>VLOOKUP("H"&amp;TEXT(L1245,"0"),Punten!$A$1:$E$37,5,FALSE)</f>
        <v>0</v>
      </c>
      <c r="U1245">
        <f>VLOOKUP("F"&amp;TEXT(M1245,"0"),Punten!$A$2:$E$158,5,FALSE)</f>
        <v>0</v>
      </c>
      <c r="V1245">
        <f>SUM(P1245:U1245)</f>
        <v>0</v>
      </c>
      <c r="W1245" t="str">
        <f>N1245&amp;A1245</f>
        <v/>
      </c>
      <c r="X1245">
        <f>IF(F1244&lt;&gt;F1245,1,X1244+1)</f>
        <v>643</v>
      </c>
      <c r="Y1245" t="e">
        <f>VLOOKUP(A1245,Klasses!$A$2:$B$100,2,FALSE)</f>
        <v>#N/A</v>
      </c>
      <c r="Z1245" t="s">
        <v>198</v>
      </c>
      <c r="AA1245">
        <f>F1245</f>
        <v>0</v>
      </c>
      <c r="AB1245">
        <f>D1245</f>
        <v>0</v>
      </c>
    </row>
    <row r="1246" spans="15:28" x14ac:dyDescent="0.25">
      <c r="O1246">
        <f>COUNTIF($W$2:$W$5,W1246)</f>
        <v>0</v>
      </c>
      <c r="P1246">
        <f>VLOOKUP("M"&amp;TEXT(G1246,"0"),Punten!$A$1:$E$37,5,FALSE)</f>
        <v>0</v>
      </c>
      <c r="Q1246">
        <f>VLOOKUP("M"&amp;TEXT(H1246,"0"),Punten!$A$1:$E$37,5,FALSE)</f>
        <v>0</v>
      </c>
      <c r="R1246">
        <f>VLOOKUP("M"&amp;TEXT(I1246,"0"),Punten!$A$1:$E$37,5,FALSE)</f>
        <v>0</v>
      </c>
      <c r="S1246">
        <f>VLOOKUP("K"&amp;TEXT(M1246,"0"),Punten!$A$1:$E$37,5,FALSE)</f>
        <v>0</v>
      </c>
      <c r="T1246">
        <f>VLOOKUP("H"&amp;TEXT(L1246,"0"),Punten!$A$1:$E$37,5,FALSE)</f>
        <v>0</v>
      </c>
      <c r="U1246">
        <f>VLOOKUP("F"&amp;TEXT(M1246,"0"),Punten!$A$2:$E$158,5,FALSE)</f>
        <v>0</v>
      </c>
      <c r="V1246">
        <f>SUM(P1246:U1246)</f>
        <v>0</v>
      </c>
      <c r="W1246" t="str">
        <f>N1246&amp;A1246</f>
        <v/>
      </c>
      <c r="X1246">
        <f>IF(F1245&lt;&gt;F1246,1,X1245+1)</f>
        <v>644</v>
      </c>
      <c r="Y1246" t="e">
        <f>VLOOKUP(A1246,Klasses!$A$2:$B$100,2,FALSE)</f>
        <v>#N/A</v>
      </c>
      <c r="Z1246" t="s">
        <v>198</v>
      </c>
      <c r="AA1246">
        <f>F1246</f>
        <v>0</v>
      </c>
      <c r="AB1246">
        <f>D1246</f>
        <v>0</v>
      </c>
    </row>
    <row r="1247" spans="15:28" x14ac:dyDescent="0.25">
      <c r="O1247">
        <f>COUNTIF($W$2:$W$5,W1247)</f>
        <v>0</v>
      </c>
      <c r="P1247">
        <f>VLOOKUP("M"&amp;TEXT(G1247,"0"),Punten!$A$1:$E$37,5,FALSE)</f>
        <v>0</v>
      </c>
      <c r="Q1247">
        <f>VLOOKUP("M"&amp;TEXT(H1247,"0"),Punten!$A$1:$E$37,5,FALSE)</f>
        <v>0</v>
      </c>
      <c r="R1247">
        <f>VLOOKUP("M"&amp;TEXT(I1247,"0"),Punten!$A$1:$E$37,5,FALSE)</f>
        <v>0</v>
      </c>
      <c r="S1247">
        <f>VLOOKUP("K"&amp;TEXT(M1247,"0"),Punten!$A$1:$E$37,5,FALSE)</f>
        <v>0</v>
      </c>
      <c r="T1247">
        <f>VLOOKUP("H"&amp;TEXT(L1247,"0"),Punten!$A$1:$E$37,5,FALSE)</f>
        <v>0</v>
      </c>
      <c r="U1247">
        <f>VLOOKUP("F"&amp;TEXT(M1247,"0"),Punten!$A$2:$E$158,5,FALSE)</f>
        <v>0</v>
      </c>
      <c r="V1247">
        <f>SUM(P1247:U1247)</f>
        <v>0</v>
      </c>
      <c r="W1247" t="str">
        <f>N1247&amp;A1247</f>
        <v/>
      </c>
      <c r="X1247">
        <f>IF(F1246&lt;&gt;F1247,1,X1246+1)</f>
        <v>645</v>
      </c>
      <c r="Y1247" t="e">
        <f>VLOOKUP(A1247,Klasses!$A$2:$B$100,2,FALSE)</f>
        <v>#N/A</v>
      </c>
      <c r="Z1247" t="s">
        <v>198</v>
      </c>
      <c r="AA1247">
        <f>F1247</f>
        <v>0</v>
      </c>
      <c r="AB1247">
        <f>D1247</f>
        <v>0</v>
      </c>
    </row>
    <row r="1248" spans="15:28" x14ac:dyDescent="0.25">
      <c r="O1248">
        <f>COUNTIF($W$2:$W$5,W1248)</f>
        <v>0</v>
      </c>
      <c r="P1248">
        <f>VLOOKUP("M"&amp;TEXT(G1248,"0"),Punten!$A$1:$E$37,5,FALSE)</f>
        <v>0</v>
      </c>
      <c r="Q1248">
        <f>VLOOKUP("M"&amp;TEXT(H1248,"0"),Punten!$A$1:$E$37,5,FALSE)</f>
        <v>0</v>
      </c>
      <c r="R1248">
        <f>VLOOKUP("M"&amp;TEXT(I1248,"0"),Punten!$A$1:$E$37,5,FALSE)</f>
        <v>0</v>
      </c>
      <c r="S1248">
        <f>VLOOKUP("K"&amp;TEXT(M1248,"0"),Punten!$A$1:$E$37,5,FALSE)</f>
        <v>0</v>
      </c>
      <c r="T1248">
        <f>VLOOKUP("H"&amp;TEXT(L1248,"0"),Punten!$A$1:$E$37,5,FALSE)</f>
        <v>0</v>
      </c>
      <c r="U1248">
        <f>VLOOKUP("F"&amp;TEXT(M1248,"0"),Punten!$A$2:$E$158,5,FALSE)</f>
        <v>0</v>
      </c>
      <c r="V1248">
        <f>SUM(P1248:U1248)</f>
        <v>0</v>
      </c>
      <c r="W1248" t="str">
        <f>N1248&amp;A1248</f>
        <v/>
      </c>
      <c r="X1248">
        <f>IF(F1247&lt;&gt;F1248,1,X1247+1)</f>
        <v>646</v>
      </c>
      <c r="Y1248" t="e">
        <f>VLOOKUP(A1248,Klasses!$A$2:$B$100,2,FALSE)</f>
        <v>#N/A</v>
      </c>
      <c r="Z1248" t="s">
        <v>198</v>
      </c>
      <c r="AA1248">
        <f>F1248</f>
        <v>0</v>
      </c>
      <c r="AB1248">
        <f>D1248</f>
        <v>0</v>
      </c>
    </row>
    <row r="1249" spans="15:28" x14ac:dyDescent="0.25">
      <c r="O1249">
        <f>COUNTIF($W$2:$W$5,W1249)</f>
        <v>0</v>
      </c>
      <c r="P1249">
        <f>VLOOKUP("M"&amp;TEXT(G1249,"0"),Punten!$A$1:$E$37,5,FALSE)</f>
        <v>0</v>
      </c>
      <c r="Q1249">
        <f>VLOOKUP("M"&amp;TEXT(H1249,"0"),Punten!$A$1:$E$37,5,FALSE)</f>
        <v>0</v>
      </c>
      <c r="R1249">
        <f>VLOOKUP("M"&amp;TEXT(I1249,"0"),Punten!$A$1:$E$37,5,FALSE)</f>
        <v>0</v>
      </c>
      <c r="S1249">
        <f>VLOOKUP("K"&amp;TEXT(M1249,"0"),Punten!$A$1:$E$37,5,FALSE)</f>
        <v>0</v>
      </c>
      <c r="T1249">
        <f>VLOOKUP("H"&amp;TEXT(L1249,"0"),Punten!$A$1:$E$37,5,FALSE)</f>
        <v>0</v>
      </c>
      <c r="U1249">
        <f>VLOOKUP("F"&amp;TEXT(M1249,"0"),Punten!$A$2:$E$158,5,FALSE)</f>
        <v>0</v>
      </c>
      <c r="V1249">
        <f>SUM(P1249:U1249)</f>
        <v>0</v>
      </c>
      <c r="W1249" t="str">
        <f>N1249&amp;A1249</f>
        <v/>
      </c>
      <c r="X1249">
        <f>IF(F1248&lt;&gt;F1249,1,X1248+1)</f>
        <v>647</v>
      </c>
      <c r="Y1249" t="e">
        <f>VLOOKUP(A1249,Klasses!$A$2:$B$100,2,FALSE)</f>
        <v>#N/A</v>
      </c>
      <c r="Z1249" t="s">
        <v>198</v>
      </c>
      <c r="AA1249">
        <f>F1249</f>
        <v>0</v>
      </c>
      <c r="AB1249">
        <f>D1249</f>
        <v>0</v>
      </c>
    </row>
    <row r="1250" spans="15:28" x14ac:dyDescent="0.25">
      <c r="O1250">
        <f>COUNTIF($W$2:$W$5,W1250)</f>
        <v>0</v>
      </c>
      <c r="P1250">
        <f>VLOOKUP("M"&amp;TEXT(G1250,"0"),Punten!$A$1:$E$37,5,FALSE)</f>
        <v>0</v>
      </c>
      <c r="Q1250">
        <f>VLOOKUP("M"&amp;TEXT(H1250,"0"),Punten!$A$1:$E$37,5,FALSE)</f>
        <v>0</v>
      </c>
      <c r="R1250">
        <f>VLOOKUP("M"&amp;TEXT(I1250,"0"),Punten!$A$1:$E$37,5,FALSE)</f>
        <v>0</v>
      </c>
      <c r="S1250">
        <f>VLOOKUP("K"&amp;TEXT(M1250,"0"),Punten!$A$1:$E$37,5,FALSE)</f>
        <v>0</v>
      </c>
      <c r="T1250">
        <f>VLOOKUP("H"&amp;TEXT(L1250,"0"),Punten!$A$1:$E$37,5,FALSE)</f>
        <v>0</v>
      </c>
      <c r="U1250">
        <f>VLOOKUP("F"&amp;TEXT(M1250,"0"),Punten!$A$2:$E$158,5,FALSE)</f>
        <v>0</v>
      </c>
      <c r="V1250">
        <f>SUM(P1250:U1250)</f>
        <v>0</v>
      </c>
      <c r="W1250" t="str">
        <f>N1250&amp;A1250</f>
        <v/>
      </c>
      <c r="X1250">
        <f>IF(F1249&lt;&gt;F1250,1,X1249+1)</f>
        <v>648</v>
      </c>
      <c r="Y1250" t="e">
        <f>VLOOKUP(A1250,Klasses!$A$2:$B$100,2,FALSE)</f>
        <v>#N/A</v>
      </c>
      <c r="Z1250" t="s">
        <v>198</v>
      </c>
      <c r="AA1250">
        <f>F1250</f>
        <v>0</v>
      </c>
      <c r="AB1250">
        <f>D1250</f>
        <v>0</v>
      </c>
    </row>
    <row r="1251" spans="15:28" x14ac:dyDescent="0.25">
      <c r="O1251">
        <f>COUNTIF($W$2:$W$5,W1251)</f>
        <v>0</v>
      </c>
      <c r="P1251">
        <f>VLOOKUP("M"&amp;TEXT(G1251,"0"),Punten!$A$1:$E$37,5,FALSE)</f>
        <v>0</v>
      </c>
      <c r="Q1251">
        <f>VLOOKUP("M"&amp;TEXT(H1251,"0"),Punten!$A$1:$E$37,5,FALSE)</f>
        <v>0</v>
      </c>
      <c r="R1251">
        <f>VLOOKUP("M"&amp;TEXT(I1251,"0"),Punten!$A$1:$E$37,5,FALSE)</f>
        <v>0</v>
      </c>
      <c r="S1251">
        <f>VLOOKUP("K"&amp;TEXT(M1251,"0"),Punten!$A$1:$E$37,5,FALSE)</f>
        <v>0</v>
      </c>
      <c r="T1251">
        <f>VLOOKUP("H"&amp;TEXT(L1251,"0"),Punten!$A$1:$E$37,5,FALSE)</f>
        <v>0</v>
      </c>
      <c r="U1251">
        <f>VLOOKUP("F"&amp;TEXT(M1251,"0"),Punten!$A$2:$E$158,5,FALSE)</f>
        <v>0</v>
      </c>
      <c r="V1251">
        <f>SUM(P1251:U1251)</f>
        <v>0</v>
      </c>
      <c r="W1251" t="str">
        <f>N1251&amp;A1251</f>
        <v/>
      </c>
      <c r="X1251">
        <f>IF(F1250&lt;&gt;F1251,1,X1250+1)</f>
        <v>649</v>
      </c>
      <c r="Y1251" t="e">
        <f>VLOOKUP(A1251,Klasses!$A$2:$B$100,2,FALSE)</f>
        <v>#N/A</v>
      </c>
      <c r="Z1251" t="s">
        <v>198</v>
      </c>
      <c r="AA1251">
        <f>F1251</f>
        <v>0</v>
      </c>
      <c r="AB1251">
        <f>D1251</f>
        <v>0</v>
      </c>
    </row>
    <row r="1252" spans="15:28" x14ac:dyDescent="0.25">
      <c r="O1252">
        <f>COUNTIF($W$2:$W$5,W1252)</f>
        <v>0</v>
      </c>
      <c r="P1252">
        <f>VLOOKUP("M"&amp;TEXT(G1252,"0"),Punten!$A$1:$E$37,5,FALSE)</f>
        <v>0</v>
      </c>
      <c r="Q1252">
        <f>VLOOKUP("M"&amp;TEXT(H1252,"0"),Punten!$A$1:$E$37,5,FALSE)</f>
        <v>0</v>
      </c>
      <c r="R1252">
        <f>VLOOKUP("M"&amp;TEXT(I1252,"0"),Punten!$A$1:$E$37,5,FALSE)</f>
        <v>0</v>
      </c>
      <c r="S1252">
        <f>VLOOKUP("K"&amp;TEXT(M1252,"0"),Punten!$A$1:$E$37,5,FALSE)</f>
        <v>0</v>
      </c>
      <c r="T1252">
        <f>VLOOKUP("H"&amp;TEXT(L1252,"0"),Punten!$A$1:$E$37,5,FALSE)</f>
        <v>0</v>
      </c>
      <c r="U1252">
        <f>VLOOKUP("F"&amp;TEXT(M1252,"0"),Punten!$A$2:$E$158,5,FALSE)</f>
        <v>0</v>
      </c>
      <c r="V1252">
        <f>SUM(P1252:U1252)</f>
        <v>0</v>
      </c>
      <c r="W1252" t="str">
        <f>N1252&amp;A1252</f>
        <v/>
      </c>
      <c r="X1252">
        <f>IF(F1251&lt;&gt;F1252,1,X1251+1)</f>
        <v>650</v>
      </c>
      <c r="Y1252" t="e">
        <f>VLOOKUP(A1252,Klasses!$A$2:$B$100,2,FALSE)</f>
        <v>#N/A</v>
      </c>
      <c r="Z1252" t="s">
        <v>198</v>
      </c>
      <c r="AA1252">
        <f>F1252</f>
        <v>0</v>
      </c>
      <c r="AB1252">
        <f>D1252</f>
        <v>0</v>
      </c>
    </row>
    <row r="1253" spans="15:28" x14ac:dyDescent="0.25">
      <c r="O1253">
        <f>COUNTIF($W$2:$W$5,W1253)</f>
        <v>0</v>
      </c>
      <c r="P1253">
        <f>VLOOKUP("M"&amp;TEXT(G1253,"0"),Punten!$A$1:$E$37,5,FALSE)</f>
        <v>0</v>
      </c>
      <c r="Q1253">
        <f>VLOOKUP("M"&amp;TEXT(H1253,"0"),Punten!$A$1:$E$37,5,FALSE)</f>
        <v>0</v>
      </c>
      <c r="R1253">
        <f>VLOOKUP("M"&amp;TEXT(I1253,"0"),Punten!$A$1:$E$37,5,FALSE)</f>
        <v>0</v>
      </c>
      <c r="S1253">
        <f>VLOOKUP("K"&amp;TEXT(M1253,"0"),Punten!$A$1:$E$37,5,FALSE)</f>
        <v>0</v>
      </c>
      <c r="T1253">
        <f>VLOOKUP("H"&amp;TEXT(L1253,"0"),Punten!$A$1:$E$37,5,FALSE)</f>
        <v>0</v>
      </c>
      <c r="U1253">
        <f>VLOOKUP("F"&amp;TEXT(M1253,"0"),Punten!$A$2:$E$158,5,FALSE)</f>
        <v>0</v>
      </c>
      <c r="V1253">
        <f>SUM(P1253:U1253)</f>
        <v>0</v>
      </c>
      <c r="W1253" t="str">
        <f>N1253&amp;A1253</f>
        <v/>
      </c>
      <c r="X1253">
        <f>IF(F1252&lt;&gt;F1253,1,X1252+1)</f>
        <v>651</v>
      </c>
      <c r="Y1253" t="e">
        <f>VLOOKUP(A1253,Klasses!$A$2:$B$100,2,FALSE)</f>
        <v>#N/A</v>
      </c>
      <c r="Z1253" t="s">
        <v>198</v>
      </c>
      <c r="AA1253">
        <f>F1253</f>
        <v>0</v>
      </c>
      <c r="AB1253">
        <f>D1253</f>
        <v>0</v>
      </c>
    </row>
    <row r="1254" spans="15:28" x14ac:dyDescent="0.25">
      <c r="O1254">
        <f>COUNTIF($W$2:$W$5,W1254)</f>
        <v>0</v>
      </c>
      <c r="P1254">
        <f>VLOOKUP("M"&amp;TEXT(G1254,"0"),Punten!$A$1:$E$37,5,FALSE)</f>
        <v>0</v>
      </c>
      <c r="Q1254">
        <f>VLOOKUP("M"&amp;TEXT(H1254,"0"),Punten!$A$1:$E$37,5,FALSE)</f>
        <v>0</v>
      </c>
      <c r="R1254">
        <f>VLOOKUP("M"&amp;TEXT(I1254,"0"),Punten!$A$1:$E$37,5,FALSE)</f>
        <v>0</v>
      </c>
      <c r="S1254">
        <f>VLOOKUP("K"&amp;TEXT(M1254,"0"),Punten!$A$1:$E$37,5,FALSE)</f>
        <v>0</v>
      </c>
      <c r="T1254">
        <f>VLOOKUP("H"&amp;TEXT(L1254,"0"),Punten!$A$1:$E$37,5,FALSE)</f>
        <v>0</v>
      </c>
      <c r="U1254">
        <f>VLOOKUP("F"&amp;TEXT(M1254,"0"),Punten!$A$2:$E$158,5,FALSE)</f>
        <v>0</v>
      </c>
      <c r="V1254">
        <f>SUM(P1254:U1254)</f>
        <v>0</v>
      </c>
      <c r="W1254" t="str">
        <f>N1254&amp;A1254</f>
        <v/>
      </c>
      <c r="X1254">
        <f>IF(F1253&lt;&gt;F1254,1,X1253+1)</f>
        <v>652</v>
      </c>
      <c r="Y1254" t="e">
        <f>VLOOKUP(A1254,Klasses!$A$2:$B$100,2,FALSE)</f>
        <v>#N/A</v>
      </c>
      <c r="Z1254" t="s">
        <v>198</v>
      </c>
      <c r="AA1254">
        <f>F1254</f>
        <v>0</v>
      </c>
      <c r="AB1254">
        <f>D1254</f>
        <v>0</v>
      </c>
    </row>
    <row r="1255" spans="15:28" x14ac:dyDescent="0.25">
      <c r="O1255">
        <f>COUNTIF($W$2:$W$5,W1255)</f>
        <v>0</v>
      </c>
      <c r="P1255">
        <f>VLOOKUP("M"&amp;TEXT(G1255,"0"),Punten!$A$1:$E$37,5,FALSE)</f>
        <v>0</v>
      </c>
      <c r="Q1255">
        <f>VLOOKUP("M"&amp;TEXT(H1255,"0"),Punten!$A$1:$E$37,5,FALSE)</f>
        <v>0</v>
      </c>
      <c r="R1255">
        <f>VLOOKUP("M"&amp;TEXT(I1255,"0"),Punten!$A$1:$E$37,5,FALSE)</f>
        <v>0</v>
      </c>
      <c r="S1255">
        <f>VLOOKUP("K"&amp;TEXT(M1255,"0"),Punten!$A$1:$E$37,5,FALSE)</f>
        <v>0</v>
      </c>
      <c r="T1255">
        <f>VLOOKUP("H"&amp;TEXT(L1255,"0"),Punten!$A$1:$E$37,5,FALSE)</f>
        <v>0</v>
      </c>
      <c r="U1255">
        <f>VLOOKUP("F"&amp;TEXT(M1255,"0"),Punten!$A$2:$E$158,5,FALSE)</f>
        <v>0</v>
      </c>
      <c r="V1255">
        <f>SUM(P1255:U1255)</f>
        <v>0</v>
      </c>
      <c r="W1255" t="str">
        <f>N1255&amp;A1255</f>
        <v/>
      </c>
      <c r="X1255">
        <f>IF(F1254&lt;&gt;F1255,1,X1254+1)</f>
        <v>653</v>
      </c>
      <c r="Y1255" t="e">
        <f>VLOOKUP(A1255,Klasses!$A$2:$B$100,2,FALSE)</f>
        <v>#N/A</v>
      </c>
      <c r="Z1255" t="s">
        <v>198</v>
      </c>
      <c r="AA1255">
        <f>F1255</f>
        <v>0</v>
      </c>
      <c r="AB1255">
        <f>D1255</f>
        <v>0</v>
      </c>
    </row>
    <row r="1256" spans="15:28" x14ac:dyDescent="0.25">
      <c r="O1256">
        <f>COUNTIF($W$2:$W$5,W1256)</f>
        <v>0</v>
      </c>
      <c r="P1256">
        <f>VLOOKUP("M"&amp;TEXT(G1256,"0"),Punten!$A$1:$E$37,5,FALSE)</f>
        <v>0</v>
      </c>
      <c r="Q1256">
        <f>VLOOKUP("M"&amp;TEXT(H1256,"0"),Punten!$A$1:$E$37,5,FALSE)</f>
        <v>0</v>
      </c>
      <c r="R1256">
        <f>VLOOKUP("M"&amp;TEXT(I1256,"0"),Punten!$A$1:$E$37,5,FALSE)</f>
        <v>0</v>
      </c>
      <c r="S1256">
        <f>VLOOKUP("K"&amp;TEXT(M1256,"0"),Punten!$A$1:$E$37,5,FALSE)</f>
        <v>0</v>
      </c>
      <c r="T1256">
        <f>VLOOKUP("H"&amp;TEXT(L1256,"0"),Punten!$A$1:$E$37,5,FALSE)</f>
        <v>0</v>
      </c>
      <c r="U1256">
        <f>VLOOKUP("F"&amp;TEXT(M1256,"0"),Punten!$A$2:$E$158,5,FALSE)</f>
        <v>0</v>
      </c>
      <c r="V1256">
        <f>SUM(P1256:U1256)</f>
        <v>0</v>
      </c>
      <c r="W1256" t="str">
        <f>N1256&amp;A1256</f>
        <v/>
      </c>
      <c r="X1256">
        <f>IF(F1255&lt;&gt;F1256,1,X1255+1)</f>
        <v>654</v>
      </c>
      <c r="Y1256" t="e">
        <f>VLOOKUP(A1256,Klasses!$A$2:$B$100,2,FALSE)</f>
        <v>#N/A</v>
      </c>
      <c r="Z1256" t="s">
        <v>198</v>
      </c>
      <c r="AA1256">
        <f>F1256</f>
        <v>0</v>
      </c>
      <c r="AB1256">
        <f>D1256</f>
        <v>0</v>
      </c>
    </row>
    <row r="1257" spans="15:28" x14ac:dyDescent="0.25">
      <c r="O1257">
        <f>COUNTIF($W$2:$W$5,W1257)</f>
        <v>0</v>
      </c>
      <c r="P1257">
        <f>VLOOKUP("M"&amp;TEXT(G1257,"0"),Punten!$A$1:$E$37,5,FALSE)</f>
        <v>0</v>
      </c>
      <c r="Q1257">
        <f>VLOOKUP("M"&amp;TEXT(H1257,"0"),Punten!$A$1:$E$37,5,FALSE)</f>
        <v>0</v>
      </c>
      <c r="R1257">
        <f>VLOOKUP("M"&amp;TEXT(I1257,"0"),Punten!$A$1:$E$37,5,FALSE)</f>
        <v>0</v>
      </c>
      <c r="S1257">
        <f>VLOOKUP("K"&amp;TEXT(M1257,"0"),Punten!$A$1:$E$37,5,FALSE)</f>
        <v>0</v>
      </c>
      <c r="T1257">
        <f>VLOOKUP("H"&amp;TEXT(L1257,"0"),Punten!$A$1:$E$37,5,FALSE)</f>
        <v>0</v>
      </c>
      <c r="U1257">
        <f>VLOOKUP("F"&amp;TEXT(M1257,"0"),Punten!$A$2:$E$158,5,FALSE)</f>
        <v>0</v>
      </c>
      <c r="V1257">
        <f>SUM(P1257:U1257)</f>
        <v>0</v>
      </c>
      <c r="W1257" t="str">
        <f>N1257&amp;A1257</f>
        <v/>
      </c>
      <c r="X1257">
        <f>IF(F1256&lt;&gt;F1257,1,X1256+1)</f>
        <v>655</v>
      </c>
      <c r="Y1257" t="e">
        <f>VLOOKUP(A1257,Klasses!$A$2:$B$100,2,FALSE)</f>
        <v>#N/A</v>
      </c>
      <c r="Z1257" t="s">
        <v>198</v>
      </c>
      <c r="AA1257">
        <f>F1257</f>
        <v>0</v>
      </c>
      <c r="AB1257">
        <f>D1257</f>
        <v>0</v>
      </c>
    </row>
    <row r="1258" spans="15:28" x14ac:dyDescent="0.25">
      <c r="O1258">
        <f>COUNTIF($W$2:$W$5,W1258)</f>
        <v>0</v>
      </c>
      <c r="P1258">
        <f>VLOOKUP("M"&amp;TEXT(G1258,"0"),Punten!$A$1:$E$37,5,FALSE)</f>
        <v>0</v>
      </c>
      <c r="Q1258">
        <f>VLOOKUP("M"&amp;TEXT(H1258,"0"),Punten!$A$1:$E$37,5,FALSE)</f>
        <v>0</v>
      </c>
      <c r="R1258">
        <f>VLOOKUP("M"&amp;TEXT(I1258,"0"),Punten!$A$1:$E$37,5,FALSE)</f>
        <v>0</v>
      </c>
      <c r="S1258">
        <f>VLOOKUP("K"&amp;TEXT(M1258,"0"),Punten!$A$1:$E$37,5,FALSE)</f>
        <v>0</v>
      </c>
      <c r="T1258">
        <f>VLOOKUP("H"&amp;TEXT(L1258,"0"),Punten!$A$1:$E$37,5,FALSE)</f>
        <v>0</v>
      </c>
      <c r="U1258">
        <f>VLOOKUP("F"&amp;TEXT(M1258,"0"),Punten!$A$2:$E$158,5,FALSE)</f>
        <v>0</v>
      </c>
      <c r="V1258">
        <f>SUM(P1258:U1258)</f>
        <v>0</v>
      </c>
      <c r="W1258" t="str">
        <f>N1258&amp;A1258</f>
        <v/>
      </c>
      <c r="X1258">
        <f>IF(F1257&lt;&gt;F1258,1,X1257+1)</f>
        <v>656</v>
      </c>
      <c r="Y1258" t="e">
        <f>VLOOKUP(A1258,Klasses!$A$2:$B$100,2,FALSE)</f>
        <v>#N/A</v>
      </c>
      <c r="Z1258" t="s">
        <v>198</v>
      </c>
      <c r="AA1258">
        <f>F1258</f>
        <v>0</v>
      </c>
      <c r="AB1258">
        <f>D1258</f>
        <v>0</v>
      </c>
    </row>
    <row r="1259" spans="15:28" x14ac:dyDescent="0.25">
      <c r="O1259">
        <f>COUNTIF($W$2:$W$5,W1259)</f>
        <v>0</v>
      </c>
      <c r="P1259">
        <f>VLOOKUP("M"&amp;TEXT(G1259,"0"),Punten!$A$1:$E$37,5,FALSE)</f>
        <v>0</v>
      </c>
      <c r="Q1259">
        <f>VLOOKUP("M"&amp;TEXT(H1259,"0"),Punten!$A$1:$E$37,5,FALSE)</f>
        <v>0</v>
      </c>
      <c r="R1259">
        <f>VLOOKUP("M"&amp;TEXT(I1259,"0"),Punten!$A$1:$E$37,5,FALSE)</f>
        <v>0</v>
      </c>
      <c r="S1259">
        <f>VLOOKUP("K"&amp;TEXT(M1259,"0"),Punten!$A$1:$E$37,5,FALSE)</f>
        <v>0</v>
      </c>
      <c r="T1259">
        <f>VLOOKUP("H"&amp;TEXT(L1259,"0"),Punten!$A$1:$E$37,5,FALSE)</f>
        <v>0</v>
      </c>
      <c r="U1259">
        <f>VLOOKUP("F"&amp;TEXT(M1259,"0"),Punten!$A$2:$E$158,5,FALSE)</f>
        <v>0</v>
      </c>
      <c r="V1259">
        <f>SUM(P1259:U1259)</f>
        <v>0</v>
      </c>
      <c r="W1259" t="str">
        <f>N1259&amp;A1259</f>
        <v/>
      </c>
      <c r="X1259">
        <f>IF(F1258&lt;&gt;F1259,1,X1258+1)</f>
        <v>657</v>
      </c>
      <c r="Y1259" t="e">
        <f>VLOOKUP(A1259,Klasses!$A$2:$B$100,2,FALSE)</f>
        <v>#N/A</v>
      </c>
      <c r="Z1259" t="s">
        <v>198</v>
      </c>
      <c r="AA1259">
        <f>F1259</f>
        <v>0</v>
      </c>
      <c r="AB1259">
        <f>D1259</f>
        <v>0</v>
      </c>
    </row>
    <row r="1260" spans="15:28" x14ac:dyDescent="0.25">
      <c r="O1260">
        <f>COUNTIF($W$2:$W$5,W1260)</f>
        <v>0</v>
      </c>
      <c r="P1260">
        <f>VLOOKUP("M"&amp;TEXT(G1260,"0"),Punten!$A$1:$E$37,5,FALSE)</f>
        <v>0</v>
      </c>
      <c r="Q1260">
        <f>VLOOKUP("M"&amp;TEXT(H1260,"0"),Punten!$A$1:$E$37,5,FALSE)</f>
        <v>0</v>
      </c>
      <c r="R1260">
        <f>VLOOKUP("M"&amp;TEXT(I1260,"0"),Punten!$A$1:$E$37,5,FALSE)</f>
        <v>0</v>
      </c>
      <c r="S1260">
        <f>VLOOKUP("K"&amp;TEXT(M1260,"0"),Punten!$A$1:$E$37,5,FALSE)</f>
        <v>0</v>
      </c>
      <c r="T1260">
        <f>VLOOKUP("H"&amp;TEXT(L1260,"0"),Punten!$A$1:$E$37,5,FALSE)</f>
        <v>0</v>
      </c>
      <c r="U1260">
        <f>VLOOKUP("F"&amp;TEXT(M1260,"0"),Punten!$A$2:$E$158,5,FALSE)</f>
        <v>0</v>
      </c>
      <c r="V1260">
        <f>SUM(P1260:U1260)</f>
        <v>0</v>
      </c>
      <c r="W1260" t="str">
        <f>N1260&amp;A1260</f>
        <v/>
      </c>
      <c r="X1260">
        <f>IF(F1259&lt;&gt;F1260,1,X1259+1)</f>
        <v>658</v>
      </c>
      <c r="Y1260" t="e">
        <f>VLOOKUP(A1260,Klasses!$A$2:$B$100,2,FALSE)</f>
        <v>#N/A</v>
      </c>
      <c r="Z1260" t="s">
        <v>198</v>
      </c>
      <c r="AA1260">
        <f>F1260</f>
        <v>0</v>
      </c>
      <c r="AB1260">
        <f>D1260</f>
        <v>0</v>
      </c>
    </row>
    <row r="1261" spans="15:28" x14ac:dyDescent="0.25">
      <c r="O1261">
        <f>COUNTIF($W$2:$W$5,W1261)</f>
        <v>0</v>
      </c>
      <c r="P1261">
        <f>VLOOKUP("M"&amp;TEXT(G1261,"0"),Punten!$A$1:$E$37,5,FALSE)</f>
        <v>0</v>
      </c>
      <c r="Q1261">
        <f>VLOOKUP("M"&amp;TEXT(H1261,"0"),Punten!$A$1:$E$37,5,FALSE)</f>
        <v>0</v>
      </c>
      <c r="R1261">
        <f>VLOOKUP("M"&amp;TEXT(I1261,"0"),Punten!$A$1:$E$37,5,FALSE)</f>
        <v>0</v>
      </c>
      <c r="S1261">
        <f>VLOOKUP("K"&amp;TEXT(M1261,"0"),Punten!$A$1:$E$37,5,FALSE)</f>
        <v>0</v>
      </c>
      <c r="T1261">
        <f>VLOOKUP("H"&amp;TEXT(L1261,"0"),Punten!$A$1:$E$37,5,FALSE)</f>
        <v>0</v>
      </c>
      <c r="U1261">
        <f>VLOOKUP("F"&amp;TEXT(M1261,"0"),Punten!$A$2:$E$158,5,FALSE)</f>
        <v>0</v>
      </c>
      <c r="V1261">
        <f>SUM(P1261:U1261)</f>
        <v>0</v>
      </c>
      <c r="W1261" t="str">
        <f>N1261&amp;A1261</f>
        <v/>
      </c>
      <c r="X1261">
        <f>IF(F1260&lt;&gt;F1261,1,X1260+1)</f>
        <v>659</v>
      </c>
      <c r="Y1261" t="e">
        <f>VLOOKUP(A1261,Klasses!$A$2:$B$100,2,FALSE)</f>
        <v>#N/A</v>
      </c>
      <c r="Z1261" t="s">
        <v>198</v>
      </c>
      <c r="AA1261">
        <f>F1261</f>
        <v>0</v>
      </c>
      <c r="AB1261">
        <f>D1261</f>
        <v>0</v>
      </c>
    </row>
    <row r="1262" spans="15:28" x14ac:dyDescent="0.25">
      <c r="O1262">
        <f>COUNTIF($W$2:$W$5,W1262)</f>
        <v>0</v>
      </c>
      <c r="P1262">
        <f>VLOOKUP("M"&amp;TEXT(G1262,"0"),Punten!$A$1:$E$37,5,FALSE)</f>
        <v>0</v>
      </c>
      <c r="Q1262">
        <f>VLOOKUP("M"&amp;TEXT(H1262,"0"),Punten!$A$1:$E$37,5,FALSE)</f>
        <v>0</v>
      </c>
      <c r="R1262">
        <f>VLOOKUP("M"&amp;TEXT(I1262,"0"),Punten!$A$1:$E$37,5,FALSE)</f>
        <v>0</v>
      </c>
      <c r="S1262">
        <f>VLOOKUP("K"&amp;TEXT(M1262,"0"),Punten!$A$1:$E$37,5,FALSE)</f>
        <v>0</v>
      </c>
      <c r="T1262">
        <f>VLOOKUP("H"&amp;TEXT(L1262,"0"),Punten!$A$1:$E$37,5,FALSE)</f>
        <v>0</v>
      </c>
      <c r="U1262">
        <f>VLOOKUP("F"&amp;TEXT(M1262,"0"),Punten!$A$2:$E$158,5,FALSE)</f>
        <v>0</v>
      </c>
      <c r="V1262">
        <f>SUM(P1262:U1262)</f>
        <v>0</v>
      </c>
      <c r="W1262" t="str">
        <f>N1262&amp;A1262</f>
        <v/>
      </c>
      <c r="X1262">
        <f>IF(F1261&lt;&gt;F1262,1,X1261+1)</f>
        <v>660</v>
      </c>
      <c r="Y1262" t="e">
        <f>VLOOKUP(A1262,Klasses!$A$2:$B$100,2,FALSE)</f>
        <v>#N/A</v>
      </c>
      <c r="Z1262" t="s">
        <v>198</v>
      </c>
      <c r="AA1262">
        <f>F1262</f>
        <v>0</v>
      </c>
      <c r="AB1262">
        <f>D1262</f>
        <v>0</v>
      </c>
    </row>
    <row r="1263" spans="15:28" x14ac:dyDescent="0.25">
      <c r="O1263">
        <f>COUNTIF($W$2:$W$5,W1263)</f>
        <v>0</v>
      </c>
      <c r="P1263">
        <f>VLOOKUP("M"&amp;TEXT(G1263,"0"),Punten!$A$1:$E$37,5,FALSE)</f>
        <v>0</v>
      </c>
      <c r="Q1263">
        <f>VLOOKUP("M"&amp;TEXT(H1263,"0"),Punten!$A$1:$E$37,5,FALSE)</f>
        <v>0</v>
      </c>
      <c r="R1263">
        <f>VLOOKUP("M"&amp;TEXT(I1263,"0"),Punten!$A$1:$E$37,5,FALSE)</f>
        <v>0</v>
      </c>
      <c r="S1263">
        <f>VLOOKUP("K"&amp;TEXT(M1263,"0"),Punten!$A$1:$E$37,5,FALSE)</f>
        <v>0</v>
      </c>
      <c r="T1263">
        <f>VLOOKUP("H"&amp;TEXT(L1263,"0"),Punten!$A$1:$E$37,5,FALSE)</f>
        <v>0</v>
      </c>
      <c r="U1263">
        <f>VLOOKUP("F"&amp;TEXT(M1263,"0"),Punten!$A$2:$E$158,5,FALSE)</f>
        <v>0</v>
      </c>
      <c r="V1263">
        <f>SUM(P1263:U1263)</f>
        <v>0</v>
      </c>
      <c r="W1263" t="str">
        <f>N1263&amp;A1263</f>
        <v/>
      </c>
      <c r="X1263">
        <f>IF(F1262&lt;&gt;F1263,1,X1262+1)</f>
        <v>661</v>
      </c>
      <c r="Y1263" t="e">
        <f>VLOOKUP(A1263,Klasses!$A$2:$B$100,2,FALSE)</f>
        <v>#N/A</v>
      </c>
      <c r="Z1263" t="s">
        <v>198</v>
      </c>
      <c r="AA1263">
        <f>F1263</f>
        <v>0</v>
      </c>
      <c r="AB1263">
        <f>D1263</f>
        <v>0</v>
      </c>
    </row>
    <row r="1264" spans="15:28" x14ac:dyDescent="0.25">
      <c r="O1264">
        <f>COUNTIF($W$2:$W$5,W1264)</f>
        <v>0</v>
      </c>
      <c r="P1264">
        <f>VLOOKUP("M"&amp;TEXT(G1264,"0"),Punten!$A$1:$E$37,5,FALSE)</f>
        <v>0</v>
      </c>
      <c r="Q1264">
        <f>VLOOKUP("M"&amp;TEXT(H1264,"0"),Punten!$A$1:$E$37,5,FALSE)</f>
        <v>0</v>
      </c>
      <c r="R1264">
        <f>VLOOKUP("M"&amp;TEXT(I1264,"0"),Punten!$A$1:$E$37,5,FALSE)</f>
        <v>0</v>
      </c>
      <c r="S1264">
        <f>VLOOKUP("K"&amp;TEXT(M1264,"0"),Punten!$A$1:$E$37,5,FALSE)</f>
        <v>0</v>
      </c>
      <c r="T1264">
        <f>VLOOKUP("H"&amp;TEXT(L1264,"0"),Punten!$A$1:$E$37,5,FALSE)</f>
        <v>0</v>
      </c>
      <c r="U1264">
        <f>VLOOKUP("F"&amp;TEXT(M1264,"0"),Punten!$A$2:$E$158,5,FALSE)</f>
        <v>0</v>
      </c>
      <c r="V1264">
        <f>SUM(P1264:U1264)</f>
        <v>0</v>
      </c>
      <c r="W1264" t="str">
        <f>N1264&amp;A1264</f>
        <v/>
      </c>
      <c r="X1264">
        <f>IF(F1263&lt;&gt;F1264,1,X1263+1)</f>
        <v>662</v>
      </c>
      <c r="Y1264" t="e">
        <f>VLOOKUP(A1264,Klasses!$A$2:$B$100,2,FALSE)</f>
        <v>#N/A</v>
      </c>
      <c r="Z1264" t="s">
        <v>198</v>
      </c>
      <c r="AA1264">
        <f>F1264</f>
        <v>0</v>
      </c>
      <c r="AB1264">
        <f>D1264</f>
        <v>0</v>
      </c>
    </row>
    <row r="1265" spans="15:28" x14ac:dyDescent="0.25">
      <c r="O1265">
        <f>COUNTIF($W$2:$W$5,W1265)</f>
        <v>0</v>
      </c>
      <c r="P1265">
        <f>VLOOKUP("M"&amp;TEXT(G1265,"0"),Punten!$A$1:$E$37,5,FALSE)</f>
        <v>0</v>
      </c>
      <c r="Q1265">
        <f>VLOOKUP("M"&amp;TEXT(H1265,"0"),Punten!$A$1:$E$37,5,FALSE)</f>
        <v>0</v>
      </c>
      <c r="R1265">
        <f>VLOOKUP("M"&amp;TEXT(I1265,"0"),Punten!$A$1:$E$37,5,FALSE)</f>
        <v>0</v>
      </c>
      <c r="S1265">
        <f>VLOOKUP("K"&amp;TEXT(M1265,"0"),Punten!$A$1:$E$37,5,FALSE)</f>
        <v>0</v>
      </c>
      <c r="T1265">
        <f>VLOOKUP("H"&amp;TEXT(L1265,"0"),Punten!$A$1:$E$37,5,FALSE)</f>
        <v>0</v>
      </c>
      <c r="U1265">
        <f>VLOOKUP("F"&amp;TEXT(M1265,"0"),Punten!$A$2:$E$158,5,FALSE)</f>
        <v>0</v>
      </c>
      <c r="V1265">
        <f>SUM(P1265:U1265)</f>
        <v>0</v>
      </c>
      <c r="W1265" t="str">
        <f>N1265&amp;A1265</f>
        <v/>
      </c>
      <c r="X1265">
        <f>IF(F1264&lt;&gt;F1265,1,X1264+1)</f>
        <v>663</v>
      </c>
      <c r="Y1265" t="e">
        <f>VLOOKUP(A1265,Klasses!$A$2:$B$100,2,FALSE)</f>
        <v>#N/A</v>
      </c>
      <c r="Z1265" t="s">
        <v>198</v>
      </c>
      <c r="AA1265">
        <f>F1265</f>
        <v>0</v>
      </c>
      <c r="AB1265">
        <f>D1265</f>
        <v>0</v>
      </c>
    </row>
    <row r="1266" spans="15:28" x14ac:dyDescent="0.25">
      <c r="O1266">
        <f>COUNTIF($W$2:$W$5,W1266)</f>
        <v>0</v>
      </c>
      <c r="P1266">
        <f>VLOOKUP("M"&amp;TEXT(G1266,"0"),Punten!$A$1:$E$37,5,FALSE)</f>
        <v>0</v>
      </c>
      <c r="Q1266">
        <f>VLOOKUP("M"&amp;TEXT(H1266,"0"),Punten!$A$1:$E$37,5,FALSE)</f>
        <v>0</v>
      </c>
      <c r="R1266">
        <f>VLOOKUP("M"&amp;TEXT(I1266,"0"),Punten!$A$1:$E$37,5,FALSE)</f>
        <v>0</v>
      </c>
      <c r="S1266">
        <f>VLOOKUP("K"&amp;TEXT(M1266,"0"),Punten!$A$1:$E$37,5,FALSE)</f>
        <v>0</v>
      </c>
      <c r="T1266">
        <f>VLOOKUP("H"&amp;TEXT(L1266,"0"),Punten!$A$1:$E$37,5,FALSE)</f>
        <v>0</v>
      </c>
      <c r="U1266">
        <f>VLOOKUP("F"&amp;TEXT(M1266,"0"),Punten!$A$2:$E$158,5,FALSE)</f>
        <v>0</v>
      </c>
      <c r="V1266">
        <f>SUM(P1266:U1266)</f>
        <v>0</v>
      </c>
      <c r="W1266" t="str">
        <f>N1266&amp;A1266</f>
        <v/>
      </c>
      <c r="X1266">
        <f>IF(F1265&lt;&gt;F1266,1,X1265+1)</f>
        <v>664</v>
      </c>
      <c r="Y1266" t="e">
        <f>VLOOKUP(A1266,Klasses!$A$2:$B$100,2,FALSE)</f>
        <v>#N/A</v>
      </c>
      <c r="Z1266" t="s">
        <v>198</v>
      </c>
      <c r="AA1266">
        <f>F1266</f>
        <v>0</v>
      </c>
      <c r="AB1266">
        <f>D1266</f>
        <v>0</v>
      </c>
    </row>
    <row r="1267" spans="15:28" x14ac:dyDescent="0.25">
      <c r="O1267">
        <f>COUNTIF($W$2:$W$5,W1267)</f>
        <v>0</v>
      </c>
      <c r="P1267">
        <f>VLOOKUP("M"&amp;TEXT(G1267,"0"),Punten!$A$1:$E$37,5,FALSE)</f>
        <v>0</v>
      </c>
      <c r="Q1267">
        <f>VLOOKUP("M"&amp;TEXT(H1267,"0"),Punten!$A$1:$E$37,5,FALSE)</f>
        <v>0</v>
      </c>
      <c r="R1267">
        <f>VLOOKUP("M"&amp;TEXT(I1267,"0"),Punten!$A$1:$E$37,5,FALSE)</f>
        <v>0</v>
      </c>
      <c r="S1267">
        <f>VLOOKUP("K"&amp;TEXT(M1267,"0"),Punten!$A$1:$E$37,5,FALSE)</f>
        <v>0</v>
      </c>
      <c r="T1267">
        <f>VLOOKUP("H"&amp;TEXT(L1267,"0"),Punten!$A$1:$E$37,5,FALSE)</f>
        <v>0</v>
      </c>
      <c r="U1267">
        <f>VLOOKUP("F"&amp;TEXT(M1267,"0"),Punten!$A$2:$E$158,5,FALSE)</f>
        <v>0</v>
      </c>
      <c r="V1267">
        <f>SUM(P1267:U1267)</f>
        <v>0</v>
      </c>
      <c r="W1267" t="str">
        <f>N1267&amp;A1267</f>
        <v/>
      </c>
      <c r="X1267">
        <f>IF(F1266&lt;&gt;F1267,1,X1266+1)</f>
        <v>665</v>
      </c>
      <c r="Y1267" t="e">
        <f>VLOOKUP(A1267,Klasses!$A$2:$B$100,2,FALSE)</f>
        <v>#N/A</v>
      </c>
      <c r="Z1267" t="s">
        <v>198</v>
      </c>
      <c r="AA1267">
        <f>F1267</f>
        <v>0</v>
      </c>
      <c r="AB1267">
        <f>D1267</f>
        <v>0</v>
      </c>
    </row>
    <row r="1268" spans="15:28" x14ac:dyDescent="0.25">
      <c r="O1268">
        <f>COUNTIF($W$2:$W$5,W1268)</f>
        <v>0</v>
      </c>
      <c r="P1268">
        <f>VLOOKUP("M"&amp;TEXT(G1268,"0"),Punten!$A$1:$E$37,5,FALSE)</f>
        <v>0</v>
      </c>
      <c r="Q1268">
        <f>VLOOKUP("M"&amp;TEXT(H1268,"0"),Punten!$A$1:$E$37,5,FALSE)</f>
        <v>0</v>
      </c>
      <c r="R1268">
        <f>VLOOKUP("M"&amp;TEXT(I1268,"0"),Punten!$A$1:$E$37,5,FALSE)</f>
        <v>0</v>
      </c>
      <c r="S1268">
        <f>VLOOKUP("K"&amp;TEXT(M1268,"0"),Punten!$A$1:$E$37,5,FALSE)</f>
        <v>0</v>
      </c>
      <c r="T1268">
        <f>VLOOKUP("H"&amp;TEXT(L1268,"0"),Punten!$A$1:$E$37,5,FALSE)</f>
        <v>0</v>
      </c>
      <c r="U1268">
        <f>VLOOKUP("F"&amp;TEXT(M1268,"0"),Punten!$A$2:$E$158,5,FALSE)</f>
        <v>0</v>
      </c>
      <c r="V1268">
        <f>SUM(P1268:U1268)</f>
        <v>0</v>
      </c>
      <c r="W1268" t="str">
        <f>N1268&amp;A1268</f>
        <v/>
      </c>
      <c r="X1268">
        <f>IF(F1267&lt;&gt;F1268,1,X1267+1)</f>
        <v>666</v>
      </c>
      <c r="Y1268" t="e">
        <f>VLOOKUP(A1268,Klasses!$A$2:$B$100,2,FALSE)</f>
        <v>#N/A</v>
      </c>
      <c r="Z1268" t="s">
        <v>198</v>
      </c>
      <c r="AA1268">
        <f>F1268</f>
        <v>0</v>
      </c>
      <c r="AB1268">
        <f>D1268</f>
        <v>0</v>
      </c>
    </row>
    <row r="1269" spans="15:28" x14ac:dyDescent="0.25">
      <c r="O1269">
        <f>COUNTIF($W$2:$W$5,W1269)</f>
        <v>0</v>
      </c>
      <c r="P1269">
        <f>VLOOKUP("M"&amp;TEXT(G1269,"0"),Punten!$A$1:$E$37,5,FALSE)</f>
        <v>0</v>
      </c>
      <c r="Q1269">
        <f>VLOOKUP("M"&amp;TEXT(H1269,"0"),Punten!$A$1:$E$37,5,FALSE)</f>
        <v>0</v>
      </c>
      <c r="R1269">
        <f>VLOOKUP("M"&amp;TEXT(I1269,"0"),Punten!$A$1:$E$37,5,FALSE)</f>
        <v>0</v>
      </c>
      <c r="S1269">
        <f>VLOOKUP("K"&amp;TEXT(M1269,"0"),Punten!$A$1:$E$37,5,FALSE)</f>
        <v>0</v>
      </c>
      <c r="T1269">
        <f>VLOOKUP("H"&amp;TEXT(L1269,"0"),Punten!$A$1:$E$37,5,FALSE)</f>
        <v>0</v>
      </c>
      <c r="U1269">
        <f>VLOOKUP("F"&amp;TEXT(M1269,"0"),Punten!$A$2:$E$158,5,FALSE)</f>
        <v>0</v>
      </c>
      <c r="V1269">
        <f>SUM(P1269:U1269)</f>
        <v>0</v>
      </c>
      <c r="W1269" t="str">
        <f>N1269&amp;A1269</f>
        <v/>
      </c>
      <c r="X1269">
        <f>IF(F1268&lt;&gt;F1269,1,X1268+1)</f>
        <v>667</v>
      </c>
      <c r="Y1269" t="e">
        <f>VLOOKUP(A1269,Klasses!$A$2:$B$100,2,FALSE)</f>
        <v>#N/A</v>
      </c>
      <c r="Z1269" t="s">
        <v>198</v>
      </c>
      <c r="AA1269">
        <f>F1269</f>
        <v>0</v>
      </c>
      <c r="AB1269">
        <f>D1269</f>
        <v>0</v>
      </c>
    </row>
    <row r="1270" spans="15:28" x14ac:dyDescent="0.25">
      <c r="O1270">
        <f>COUNTIF($W$2:$W$5,W1270)</f>
        <v>0</v>
      </c>
      <c r="P1270">
        <f>VLOOKUP("M"&amp;TEXT(G1270,"0"),Punten!$A$1:$E$37,5,FALSE)</f>
        <v>0</v>
      </c>
      <c r="Q1270">
        <f>VLOOKUP("M"&amp;TEXT(H1270,"0"),Punten!$A$1:$E$37,5,FALSE)</f>
        <v>0</v>
      </c>
      <c r="R1270">
        <f>VLOOKUP("M"&amp;TEXT(I1270,"0"),Punten!$A$1:$E$37,5,FALSE)</f>
        <v>0</v>
      </c>
      <c r="S1270">
        <f>VLOOKUP("K"&amp;TEXT(M1270,"0"),Punten!$A$1:$E$37,5,FALSE)</f>
        <v>0</v>
      </c>
      <c r="T1270">
        <f>VLOOKUP("H"&amp;TEXT(L1270,"0"),Punten!$A$1:$E$37,5,FALSE)</f>
        <v>0</v>
      </c>
      <c r="U1270">
        <f>VLOOKUP("F"&amp;TEXT(M1270,"0"),Punten!$A$2:$E$158,5,FALSE)</f>
        <v>0</v>
      </c>
      <c r="V1270">
        <f>SUM(P1270:U1270)</f>
        <v>0</v>
      </c>
      <c r="W1270" t="str">
        <f>N1270&amp;A1270</f>
        <v/>
      </c>
      <c r="X1270">
        <f>IF(F1269&lt;&gt;F1270,1,X1269+1)</f>
        <v>668</v>
      </c>
      <c r="Y1270" t="e">
        <f>VLOOKUP(A1270,Klasses!$A$2:$B$100,2,FALSE)</f>
        <v>#N/A</v>
      </c>
      <c r="Z1270" t="s">
        <v>198</v>
      </c>
      <c r="AA1270">
        <f>F1270</f>
        <v>0</v>
      </c>
      <c r="AB1270">
        <f>D1270</f>
        <v>0</v>
      </c>
    </row>
    <row r="1271" spans="15:28" x14ac:dyDescent="0.25">
      <c r="O1271">
        <f>COUNTIF($W$2:$W$5,W1271)</f>
        <v>0</v>
      </c>
      <c r="P1271">
        <f>VLOOKUP("M"&amp;TEXT(G1271,"0"),Punten!$A$1:$E$37,5,FALSE)</f>
        <v>0</v>
      </c>
      <c r="Q1271">
        <f>VLOOKUP("M"&amp;TEXT(H1271,"0"),Punten!$A$1:$E$37,5,FALSE)</f>
        <v>0</v>
      </c>
      <c r="R1271">
        <f>VLOOKUP("M"&amp;TEXT(I1271,"0"),Punten!$A$1:$E$37,5,FALSE)</f>
        <v>0</v>
      </c>
      <c r="S1271">
        <f>VLOOKUP("K"&amp;TEXT(M1271,"0"),Punten!$A$1:$E$37,5,FALSE)</f>
        <v>0</v>
      </c>
      <c r="T1271">
        <f>VLOOKUP("H"&amp;TEXT(L1271,"0"),Punten!$A$1:$E$37,5,FALSE)</f>
        <v>0</v>
      </c>
      <c r="U1271">
        <f>VLOOKUP("F"&amp;TEXT(M1271,"0"),Punten!$A$2:$E$158,5,FALSE)</f>
        <v>0</v>
      </c>
      <c r="V1271">
        <f>SUM(P1271:U1271)</f>
        <v>0</v>
      </c>
      <c r="W1271" t="str">
        <f>N1271&amp;A1271</f>
        <v/>
      </c>
      <c r="X1271">
        <f>IF(F1270&lt;&gt;F1271,1,X1270+1)</f>
        <v>669</v>
      </c>
      <c r="Y1271" t="e">
        <f>VLOOKUP(A1271,Klasses!$A$2:$B$100,2,FALSE)</f>
        <v>#N/A</v>
      </c>
      <c r="Z1271" t="s">
        <v>198</v>
      </c>
      <c r="AA1271">
        <f>F1271</f>
        <v>0</v>
      </c>
      <c r="AB1271">
        <f>D1271</f>
        <v>0</v>
      </c>
    </row>
    <row r="1272" spans="15:28" x14ac:dyDescent="0.25">
      <c r="O1272">
        <f>COUNTIF($W$2:$W$5,W1272)</f>
        <v>0</v>
      </c>
      <c r="P1272">
        <f>VLOOKUP("M"&amp;TEXT(G1272,"0"),Punten!$A$1:$E$37,5,FALSE)</f>
        <v>0</v>
      </c>
      <c r="Q1272">
        <f>VLOOKUP("M"&amp;TEXT(H1272,"0"),Punten!$A$1:$E$37,5,FALSE)</f>
        <v>0</v>
      </c>
      <c r="R1272">
        <f>VLOOKUP("M"&amp;TEXT(I1272,"0"),Punten!$A$1:$E$37,5,FALSE)</f>
        <v>0</v>
      </c>
      <c r="S1272">
        <f>VLOOKUP("K"&amp;TEXT(M1272,"0"),Punten!$A$1:$E$37,5,FALSE)</f>
        <v>0</v>
      </c>
      <c r="T1272">
        <f>VLOOKUP("H"&amp;TEXT(L1272,"0"),Punten!$A$1:$E$37,5,FALSE)</f>
        <v>0</v>
      </c>
      <c r="U1272">
        <f>VLOOKUP("F"&amp;TEXT(M1272,"0"),Punten!$A$2:$E$158,5,FALSE)</f>
        <v>0</v>
      </c>
      <c r="V1272">
        <f>SUM(P1272:U1272)</f>
        <v>0</v>
      </c>
      <c r="W1272" t="str">
        <f>N1272&amp;A1272</f>
        <v/>
      </c>
      <c r="X1272">
        <f>IF(F1271&lt;&gt;F1272,1,X1271+1)</f>
        <v>670</v>
      </c>
      <c r="Y1272" t="e">
        <f>VLOOKUP(A1272,Klasses!$A$2:$B$100,2,FALSE)</f>
        <v>#N/A</v>
      </c>
      <c r="Z1272" t="s">
        <v>198</v>
      </c>
      <c r="AA1272">
        <f>F1272</f>
        <v>0</v>
      </c>
      <c r="AB1272">
        <f>D1272</f>
        <v>0</v>
      </c>
    </row>
    <row r="1273" spans="15:28" x14ac:dyDescent="0.25">
      <c r="O1273">
        <f>COUNTIF($W$2:$W$5,W1273)</f>
        <v>0</v>
      </c>
      <c r="P1273">
        <f>VLOOKUP("M"&amp;TEXT(G1273,"0"),Punten!$A$1:$E$37,5,FALSE)</f>
        <v>0</v>
      </c>
      <c r="Q1273">
        <f>VLOOKUP("M"&amp;TEXT(H1273,"0"),Punten!$A$1:$E$37,5,FALSE)</f>
        <v>0</v>
      </c>
      <c r="R1273">
        <f>VLOOKUP("M"&amp;TEXT(I1273,"0"),Punten!$A$1:$E$37,5,FALSE)</f>
        <v>0</v>
      </c>
      <c r="S1273">
        <f>VLOOKUP("K"&amp;TEXT(M1273,"0"),Punten!$A$1:$E$37,5,FALSE)</f>
        <v>0</v>
      </c>
      <c r="T1273">
        <f>VLOOKUP("H"&amp;TEXT(L1273,"0"),Punten!$A$1:$E$37,5,FALSE)</f>
        <v>0</v>
      </c>
      <c r="U1273">
        <f>VLOOKUP("F"&amp;TEXT(M1273,"0"),Punten!$A$2:$E$158,5,FALSE)</f>
        <v>0</v>
      </c>
      <c r="V1273">
        <f>SUM(P1273:U1273)</f>
        <v>0</v>
      </c>
      <c r="W1273" t="str">
        <f>N1273&amp;A1273</f>
        <v/>
      </c>
      <c r="X1273">
        <f>IF(F1272&lt;&gt;F1273,1,X1272+1)</f>
        <v>671</v>
      </c>
      <c r="Y1273" t="e">
        <f>VLOOKUP(A1273,Klasses!$A$2:$B$100,2,FALSE)</f>
        <v>#N/A</v>
      </c>
      <c r="Z1273" t="s">
        <v>198</v>
      </c>
      <c r="AA1273">
        <f>F1273</f>
        <v>0</v>
      </c>
      <c r="AB1273">
        <f>D1273</f>
        <v>0</v>
      </c>
    </row>
    <row r="1274" spans="15:28" x14ac:dyDescent="0.25">
      <c r="O1274">
        <f>COUNTIF($W$2:$W$5,W1274)</f>
        <v>0</v>
      </c>
      <c r="P1274">
        <f>VLOOKUP("M"&amp;TEXT(G1274,"0"),Punten!$A$1:$E$37,5,FALSE)</f>
        <v>0</v>
      </c>
      <c r="Q1274">
        <f>VLOOKUP("M"&amp;TEXT(H1274,"0"),Punten!$A$1:$E$37,5,FALSE)</f>
        <v>0</v>
      </c>
      <c r="R1274">
        <f>VLOOKUP("M"&amp;TEXT(I1274,"0"),Punten!$A$1:$E$37,5,FALSE)</f>
        <v>0</v>
      </c>
      <c r="S1274">
        <f>VLOOKUP("K"&amp;TEXT(M1274,"0"),Punten!$A$1:$E$37,5,FALSE)</f>
        <v>0</v>
      </c>
      <c r="T1274">
        <f>VLOOKUP("H"&amp;TEXT(L1274,"0"),Punten!$A$1:$E$37,5,FALSE)</f>
        <v>0</v>
      </c>
      <c r="U1274">
        <f>VLOOKUP("F"&amp;TEXT(M1274,"0"),Punten!$A$2:$E$158,5,FALSE)</f>
        <v>0</v>
      </c>
      <c r="V1274">
        <f>SUM(P1274:U1274)</f>
        <v>0</v>
      </c>
      <c r="W1274" t="str">
        <f>N1274&amp;A1274</f>
        <v/>
      </c>
      <c r="X1274">
        <f>IF(F1273&lt;&gt;F1274,1,X1273+1)</f>
        <v>672</v>
      </c>
      <c r="Y1274" t="e">
        <f>VLOOKUP(A1274,Klasses!$A$2:$B$100,2,FALSE)</f>
        <v>#N/A</v>
      </c>
      <c r="Z1274" t="s">
        <v>198</v>
      </c>
      <c r="AA1274">
        <f>F1274</f>
        <v>0</v>
      </c>
      <c r="AB1274">
        <f>D1274</f>
        <v>0</v>
      </c>
    </row>
    <row r="1275" spans="15:28" x14ac:dyDescent="0.25">
      <c r="O1275">
        <f>COUNTIF($W$2:$W$5,W1275)</f>
        <v>0</v>
      </c>
      <c r="P1275">
        <f>VLOOKUP("M"&amp;TEXT(G1275,"0"),Punten!$A$1:$E$37,5,FALSE)</f>
        <v>0</v>
      </c>
      <c r="Q1275">
        <f>VLOOKUP("M"&amp;TEXT(H1275,"0"),Punten!$A$1:$E$37,5,FALSE)</f>
        <v>0</v>
      </c>
      <c r="R1275">
        <f>VLOOKUP("M"&amp;TEXT(I1275,"0"),Punten!$A$1:$E$37,5,FALSE)</f>
        <v>0</v>
      </c>
      <c r="S1275">
        <f>VLOOKUP("K"&amp;TEXT(M1275,"0"),Punten!$A$1:$E$37,5,FALSE)</f>
        <v>0</v>
      </c>
      <c r="T1275">
        <f>VLOOKUP("H"&amp;TEXT(L1275,"0"),Punten!$A$1:$E$37,5,FALSE)</f>
        <v>0</v>
      </c>
      <c r="U1275">
        <f>VLOOKUP("F"&amp;TEXT(M1275,"0"),Punten!$A$2:$E$158,5,FALSE)</f>
        <v>0</v>
      </c>
      <c r="V1275">
        <f>SUM(P1275:U1275)</f>
        <v>0</v>
      </c>
      <c r="W1275" t="str">
        <f>N1275&amp;A1275</f>
        <v/>
      </c>
      <c r="X1275">
        <f>IF(F1274&lt;&gt;F1275,1,X1274+1)</f>
        <v>673</v>
      </c>
      <c r="Y1275" t="e">
        <f>VLOOKUP(A1275,Klasses!$A$2:$B$100,2,FALSE)</f>
        <v>#N/A</v>
      </c>
      <c r="Z1275" t="s">
        <v>198</v>
      </c>
      <c r="AA1275">
        <f>F1275</f>
        <v>0</v>
      </c>
      <c r="AB1275">
        <f>D1275</f>
        <v>0</v>
      </c>
    </row>
    <row r="1276" spans="15:28" x14ac:dyDescent="0.25">
      <c r="O1276">
        <f>COUNTIF($W$2:$W$5,W1276)</f>
        <v>0</v>
      </c>
      <c r="P1276">
        <f>VLOOKUP("M"&amp;TEXT(G1276,"0"),Punten!$A$1:$E$37,5,FALSE)</f>
        <v>0</v>
      </c>
      <c r="Q1276">
        <f>VLOOKUP("M"&amp;TEXT(H1276,"0"),Punten!$A$1:$E$37,5,FALSE)</f>
        <v>0</v>
      </c>
      <c r="R1276">
        <f>VLOOKUP("M"&amp;TEXT(I1276,"0"),Punten!$A$1:$E$37,5,FALSE)</f>
        <v>0</v>
      </c>
      <c r="S1276">
        <f>VLOOKUP("K"&amp;TEXT(M1276,"0"),Punten!$A$1:$E$37,5,FALSE)</f>
        <v>0</v>
      </c>
      <c r="T1276">
        <f>VLOOKUP("H"&amp;TEXT(L1276,"0"),Punten!$A$1:$E$37,5,FALSE)</f>
        <v>0</v>
      </c>
      <c r="U1276">
        <f>VLOOKUP("F"&amp;TEXT(M1276,"0"),Punten!$A$2:$E$158,5,FALSE)</f>
        <v>0</v>
      </c>
      <c r="V1276">
        <f>SUM(P1276:U1276)</f>
        <v>0</v>
      </c>
      <c r="W1276" t="str">
        <f>N1276&amp;A1276</f>
        <v/>
      </c>
      <c r="X1276">
        <f>IF(F1275&lt;&gt;F1276,1,X1275+1)</f>
        <v>674</v>
      </c>
      <c r="Y1276" t="e">
        <f>VLOOKUP(A1276,Klasses!$A$2:$B$100,2,FALSE)</f>
        <v>#N/A</v>
      </c>
      <c r="Z1276" t="s">
        <v>198</v>
      </c>
      <c r="AA1276">
        <f>F1276</f>
        <v>0</v>
      </c>
      <c r="AB1276">
        <f>D1276</f>
        <v>0</v>
      </c>
    </row>
    <row r="1277" spans="15:28" x14ac:dyDescent="0.25">
      <c r="O1277">
        <f>COUNTIF($W$2:$W$5,W1277)</f>
        <v>0</v>
      </c>
      <c r="P1277">
        <f>VLOOKUP("M"&amp;TEXT(G1277,"0"),Punten!$A$1:$E$37,5,FALSE)</f>
        <v>0</v>
      </c>
      <c r="Q1277">
        <f>VLOOKUP("M"&amp;TEXT(H1277,"0"),Punten!$A$1:$E$37,5,FALSE)</f>
        <v>0</v>
      </c>
      <c r="R1277">
        <f>VLOOKUP("M"&amp;TEXT(I1277,"0"),Punten!$A$1:$E$37,5,FALSE)</f>
        <v>0</v>
      </c>
      <c r="S1277">
        <f>VLOOKUP("K"&amp;TEXT(M1277,"0"),Punten!$A$1:$E$37,5,FALSE)</f>
        <v>0</v>
      </c>
      <c r="T1277">
        <f>VLOOKUP("H"&amp;TEXT(L1277,"0"),Punten!$A$1:$E$37,5,FALSE)</f>
        <v>0</v>
      </c>
      <c r="U1277">
        <f>VLOOKUP("F"&amp;TEXT(M1277,"0"),Punten!$A$2:$E$158,5,FALSE)</f>
        <v>0</v>
      </c>
      <c r="V1277">
        <f>SUM(P1277:U1277)</f>
        <v>0</v>
      </c>
      <c r="W1277" t="str">
        <f>N1277&amp;A1277</f>
        <v/>
      </c>
      <c r="X1277">
        <f>IF(F1276&lt;&gt;F1277,1,X1276+1)</f>
        <v>675</v>
      </c>
      <c r="Y1277" t="e">
        <f>VLOOKUP(A1277,Klasses!$A$2:$B$100,2,FALSE)</f>
        <v>#N/A</v>
      </c>
      <c r="Z1277" t="s">
        <v>198</v>
      </c>
      <c r="AA1277">
        <f>F1277</f>
        <v>0</v>
      </c>
      <c r="AB1277">
        <f>D1277</f>
        <v>0</v>
      </c>
    </row>
    <row r="1278" spans="15:28" x14ac:dyDescent="0.25">
      <c r="O1278">
        <f>COUNTIF($W$2:$W$5,W1278)</f>
        <v>0</v>
      </c>
      <c r="P1278">
        <f>VLOOKUP("M"&amp;TEXT(G1278,"0"),Punten!$A$1:$E$37,5,FALSE)</f>
        <v>0</v>
      </c>
      <c r="Q1278">
        <f>VLOOKUP("M"&amp;TEXT(H1278,"0"),Punten!$A$1:$E$37,5,FALSE)</f>
        <v>0</v>
      </c>
      <c r="R1278">
        <f>VLOOKUP("M"&amp;TEXT(I1278,"0"),Punten!$A$1:$E$37,5,FALSE)</f>
        <v>0</v>
      </c>
      <c r="S1278">
        <f>VLOOKUP("K"&amp;TEXT(M1278,"0"),Punten!$A$1:$E$37,5,FALSE)</f>
        <v>0</v>
      </c>
      <c r="T1278">
        <f>VLOOKUP("H"&amp;TEXT(L1278,"0"),Punten!$A$1:$E$37,5,FALSE)</f>
        <v>0</v>
      </c>
      <c r="U1278">
        <f>VLOOKUP("F"&amp;TEXT(M1278,"0"),Punten!$A$2:$E$158,5,FALSE)</f>
        <v>0</v>
      </c>
      <c r="V1278">
        <f>SUM(P1278:U1278)</f>
        <v>0</v>
      </c>
      <c r="W1278" t="str">
        <f>N1278&amp;A1278</f>
        <v/>
      </c>
      <c r="X1278">
        <f>IF(F1277&lt;&gt;F1278,1,X1277+1)</f>
        <v>676</v>
      </c>
      <c r="Y1278" t="e">
        <f>VLOOKUP(A1278,Klasses!$A$2:$B$100,2,FALSE)</f>
        <v>#N/A</v>
      </c>
      <c r="Z1278" t="s">
        <v>198</v>
      </c>
      <c r="AA1278">
        <f>F1278</f>
        <v>0</v>
      </c>
      <c r="AB1278">
        <f>D1278</f>
        <v>0</v>
      </c>
    </row>
    <row r="1279" spans="15:28" x14ac:dyDescent="0.25">
      <c r="O1279">
        <f>COUNTIF($W$2:$W$5,W1279)</f>
        <v>0</v>
      </c>
      <c r="P1279">
        <f>VLOOKUP("M"&amp;TEXT(G1279,"0"),Punten!$A$1:$E$37,5,FALSE)</f>
        <v>0</v>
      </c>
      <c r="Q1279">
        <f>VLOOKUP("M"&amp;TEXT(H1279,"0"),Punten!$A$1:$E$37,5,FALSE)</f>
        <v>0</v>
      </c>
      <c r="R1279">
        <f>VLOOKUP("M"&amp;TEXT(I1279,"0"),Punten!$A$1:$E$37,5,FALSE)</f>
        <v>0</v>
      </c>
      <c r="S1279">
        <f>VLOOKUP("K"&amp;TEXT(M1279,"0"),Punten!$A$1:$E$37,5,FALSE)</f>
        <v>0</v>
      </c>
      <c r="T1279">
        <f>VLOOKUP("H"&amp;TEXT(L1279,"0"),Punten!$A$1:$E$37,5,FALSE)</f>
        <v>0</v>
      </c>
      <c r="U1279">
        <f>VLOOKUP("F"&amp;TEXT(M1279,"0"),Punten!$A$2:$E$158,5,FALSE)</f>
        <v>0</v>
      </c>
      <c r="V1279">
        <f>SUM(P1279:U1279)</f>
        <v>0</v>
      </c>
      <c r="W1279" t="str">
        <f>N1279&amp;A1279</f>
        <v/>
      </c>
      <c r="X1279">
        <f>IF(F1278&lt;&gt;F1279,1,X1278+1)</f>
        <v>677</v>
      </c>
      <c r="Y1279" t="e">
        <f>VLOOKUP(A1279,Klasses!$A$2:$B$100,2,FALSE)</f>
        <v>#N/A</v>
      </c>
      <c r="Z1279" t="s">
        <v>198</v>
      </c>
      <c r="AA1279">
        <f>F1279</f>
        <v>0</v>
      </c>
      <c r="AB1279">
        <f>D1279</f>
        <v>0</v>
      </c>
    </row>
    <row r="1280" spans="15:28" x14ac:dyDescent="0.25">
      <c r="O1280">
        <f>COUNTIF($W$2:$W$5,W1280)</f>
        <v>0</v>
      </c>
      <c r="P1280">
        <f>VLOOKUP("M"&amp;TEXT(G1280,"0"),Punten!$A$1:$E$37,5,FALSE)</f>
        <v>0</v>
      </c>
      <c r="Q1280">
        <f>VLOOKUP("M"&amp;TEXT(H1280,"0"),Punten!$A$1:$E$37,5,FALSE)</f>
        <v>0</v>
      </c>
      <c r="R1280">
        <f>VLOOKUP("M"&amp;TEXT(I1280,"0"),Punten!$A$1:$E$37,5,FALSE)</f>
        <v>0</v>
      </c>
      <c r="S1280">
        <f>VLOOKUP("K"&amp;TEXT(M1280,"0"),Punten!$A$1:$E$37,5,FALSE)</f>
        <v>0</v>
      </c>
      <c r="T1280">
        <f>VLOOKUP("H"&amp;TEXT(L1280,"0"),Punten!$A$1:$E$37,5,FALSE)</f>
        <v>0</v>
      </c>
      <c r="U1280">
        <f>VLOOKUP("F"&amp;TEXT(M1280,"0"),Punten!$A$2:$E$158,5,FALSE)</f>
        <v>0</v>
      </c>
      <c r="V1280">
        <f>SUM(P1280:U1280)</f>
        <v>0</v>
      </c>
      <c r="W1280" t="str">
        <f>N1280&amp;A1280</f>
        <v/>
      </c>
      <c r="X1280">
        <f>IF(F1279&lt;&gt;F1280,1,X1279+1)</f>
        <v>678</v>
      </c>
      <c r="Y1280" t="e">
        <f>VLOOKUP(A1280,Klasses!$A$2:$B$100,2,FALSE)</f>
        <v>#N/A</v>
      </c>
      <c r="Z1280" t="s">
        <v>198</v>
      </c>
      <c r="AA1280">
        <f>F1280</f>
        <v>0</v>
      </c>
      <c r="AB1280">
        <f>D1280</f>
        <v>0</v>
      </c>
    </row>
    <row r="1281" spans="15:28" x14ac:dyDescent="0.25">
      <c r="O1281">
        <f>COUNTIF($W$2:$W$5,W1281)</f>
        <v>0</v>
      </c>
      <c r="P1281">
        <f>VLOOKUP("M"&amp;TEXT(G1281,"0"),Punten!$A$1:$E$37,5,FALSE)</f>
        <v>0</v>
      </c>
      <c r="Q1281">
        <f>VLOOKUP("M"&amp;TEXT(H1281,"0"),Punten!$A$1:$E$37,5,FALSE)</f>
        <v>0</v>
      </c>
      <c r="R1281">
        <f>VLOOKUP("M"&amp;TEXT(I1281,"0"),Punten!$A$1:$E$37,5,FALSE)</f>
        <v>0</v>
      </c>
      <c r="S1281">
        <f>VLOOKUP("K"&amp;TEXT(M1281,"0"),Punten!$A$1:$E$37,5,FALSE)</f>
        <v>0</v>
      </c>
      <c r="T1281">
        <f>VLOOKUP("H"&amp;TEXT(L1281,"0"),Punten!$A$1:$E$37,5,FALSE)</f>
        <v>0</v>
      </c>
      <c r="U1281">
        <f>VLOOKUP("F"&amp;TEXT(M1281,"0"),Punten!$A$2:$E$158,5,FALSE)</f>
        <v>0</v>
      </c>
      <c r="V1281">
        <f>SUM(P1281:U1281)</f>
        <v>0</v>
      </c>
      <c r="W1281" t="str">
        <f>N1281&amp;A1281</f>
        <v/>
      </c>
      <c r="X1281">
        <f>IF(F1280&lt;&gt;F1281,1,X1280+1)</f>
        <v>679</v>
      </c>
      <c r="Y1281" t="e">
        <f>VLOOKUP(A1281,Klasses!$A$2:$B$100,2,FALSE)</f>
        <v>#N/A</v>
      </c>
      <c r="Z1281" t="s">
        <v>198</v>
      </c>
      <c r="AA1281">
        <f>F1281</f>
        <v>0</v>
      </c>
      <c r="AB1281">
        <f>D1281</f>
        <v>0</v>
      </c>
    </row>
    <row r="1282" spans="15:28" x14ac:dyDescent="0.25">
      <c r="O1282">
        <f>COUNTIF($W$2:$W$5,W1282)</f>
        <v>0</v>
      </c>
      <c r="P1282">
        <f>VLOOKUP("M"&amp;TEXT(G1282,"0"),Punten!$A$1:$E$37,5,FALSE)</f>
        <v>0</v>
      </c>
      <c r="Q1282">
        <f>VLOOKUP("M"&amp;TEXT(H1282,"0"),Punten!$A$1:$E$37,5,FALSE)</f>
        <v>0</v>
      </c>
      <c r="R1282">
        <f>VLOOKUP("M"&amp;TEXT(I1282,"0"),Punten!$A$1:$E$37,5,FALSE)</f>
        <v>0</v>
      </c>
      <c r="S1282">
        <f>VLOOKUP("K"&amp;TEXT(M1282,"0"),Punten!$A$1:$E$37,5,FALSE)</f>
        <v>0</v>
      </c>
      <c r="T1282">
        <f>VLOOKUP("H"&amp;TEXT(L1282,"0"),Punten!$A$1:$E$37,5,FALSE)</f>
        <v>0</v>
      </c>
      <c r="U1282">
        <f>VLOOKUP("F"&amp;TEXT(M1282,"0"),Punten!$A$2:$E$158,5,FALSE)</f>
        <v>0</v>
      </c>
      <c r="V1282">
        <f>SUM(P1282:U1282)</f>
        <v>0</v>
      </c>
      <c r="W1282" t="str">
        <f>N1282&amp;A1282</f>
        <v/>
      </c>
      <c r="X1282">
        <f>IF(F1281&lt;&gt;F1282,1,X1281+1)</f>
        <v>680</v>
      </c>
      <c r="Y1282" t="e">
        <f>VLOOKUP(A1282,Klasses!$A$2:$B$100,2,FALSE)</f>
        <v>#N/A</v>
      </c>
      <c r="Z1282" t="s">
        <v>198</v>
      </c>
      <c r="AA1282">
        <f>F1282</f>
        <v>0</v>
      </c>
      <c r="AB1282">
        <f>D1282</f>
        <v>0</v>
      </c>
    </row>
    <row r="1283" spans="15:28" x14ac:dyDescent="0.25">
      <c r="O1283">
        <f>COUNTIF($W$2:$W$5,W1283)</f>
        <v>0</v>
      </c>
      <c r="P1283">
        <f>VLOOKUP("M"&amp;TEXT(G1283,"0"),Punten!$A$1:$E$37,5,FALSE)</f>
        <v>0</v>
      </c>
      <c r="Q1283">
        <f>VLOOKUP("M"&amp;TEXT(H1283,"0"),Punten!$A$1:$E$37,5,FALSE)</f>
        <v>0</v>
      </c>
      <c r="R1283">
        <f>VLOOKUP("M"&amp;TEXT(I1283,"0"),Punten!$A$1:$E$37,5,FALSE)</f>
        <v>0</v>
      </c>
      <c r="S1283">
        <f>VLOOKUP("K"&amp;TEXT(M1283,"0"),Punten!$A$1:$E$37,5,FALSE)</f>
        <v>0</v>
      </c>
      <c r="T1283">
        <f>VLOOKUP("H"&amp;TEXT(L1283,"0"),Punten!$A$1:$E$37,5,FALSE)</f>
        <v>0</v>
      </c>
      <c r="U1283">
        <f>VLOOKUP("F"&amp;TEXT(M1283,"0"),Punten!$A$2:$E$158,5,FALSE)</f>
        <v>0</v>
      </c>
      <c r="V1283">
        <f>SUM(P1283:U1283)</f>
        <v>0</v>
      </c>
      <c r="W1283" t="str">
        <f>N1283&amp;A1283</f>
        <v/>
      </c>
      <c r="X1283">
        <f>IF(F1282&lt;&gt;F1283,1,X1282+1)</f>
        <v>681</v>
      </c>
      <c r="Y1283" t="e">
        <f>VLOOKUP(A1283,Klasses!$A$2:$B$100,2,FALSE)</f>
        <v>#N/A</v>
      </c>
      <c r="Z1283" t="s">
        <v>198</v>
      </c>
      <c r="AA1283">
        <f>F1283</f>
        <v>0</v>
      </c>
      <c r="AB1283">
        <f>D1283</f>
        <v>0</v>
      </c>
    </row>
    <row r="1284" spans="15:28" x14ac:dyDescent="0.25">
      <c r="O1284">
        <f>COUNTIF($W$2:$W$5,W1284)</f>
        <v>0</v>
      </c>
      <c r="P1284">
        <f>VLOOKUP("M"&amp;TEXT(G1284,"0"),Punten!$A$1:$E$37,5,FALSE)</f>
        <v>0</v>
      </c>
      <c r="Q1284">
        <f>VLOOKUP("M"&amp;TEXT(H1284,"0"),Punten!$A$1:$E$37,5,FALSE)</f>
        <v>0</v>
      </c>
      <c r="R1284">
        <f>VLOOKUP("M"&amp;TEXT(I1284,"0"),Punten!$A$1:$E$37,5,FALSE)</f>
        <v>0</v>
      </c>
      <c r="S1284">
        <f>VLOOKUP("K"&amp;TEXT(M1284,"0"),Punten!$A$1:$E$37,5,FALSE)</f>
        <v>0</v>
      </c>
      <c r="T1284">
        <f>VLOOKUP("H"&amp;TEXT(L1284,"0"),Punten!$A$1:$E$37,5,FALSE)</f>
        <v>0</v>
      </c>
      <c r="U1284">
        <f>VLOOKUP("F"&amp;TEXT(M1284,"0"),Punten!$A$2:$E$158,5,FALSE)</f>
        <v>0</v>
      </c>
      <c r="V1284">
        <f>SUM(P1284:U1284)</f>
        <v>0</v>
      </c>
      <c r="W1284" t="str">
        <f>N1284&amp;A1284</f>
        <v/>
      </c>
      <c r="X1284">
        <f>IF(F1283&lt;&gt;F1284,1,X1283+1)</f>
        <v>682</v>
      </c>
      <c r="Y1284" t="e">
        <f>VLOOKUP(A1284,Klasses!$A$2:$B$100,2,FALSE)</f>
        <v>#N/A</v>
      </c>
      <c r="Z1284" t="s">
        <v>198</v>
      </c>
      <c r="AA1284">
        <f>F1284</f>
        <v>0</v>
      </c>
      <c r="AB1284">
        <f>D1284</f>
        <v>0</v>
      </c>
    </row>
    <row r="1285" spans="15:28" x14ac:dyDescent="0.25">
      <c r="O1285">
        <f>COUNTIF($W$2:$W$5,W1285)</f>
        <v>0</v>
      </c>
      <c r="P1285">
        <f>VLOOKUP("M"&amp;TEXT(G1285,"0"),Punten!$A$1:$E$37,5,FALSE)</f>
        <v>0</v>
      </c>
      <c r="Q1285">
        <f>VLOOKUP("M"&amp;TEXT(H1285,"0"),Punten!$A$1:$E$37,5,FALSE)</f>
        <v>0</v>
      </c>
      <c r="R1285">
        <f>VLOOKUP("M"&amp;TEXT(I1285,"0"),Punten!$A$1:$E$37,5,FALSE)</f>
        <v>0</v>
      </c>
      <c r="S1285">
        <f>VLOOKUP("K"&amp;TEXT(M1285,"0"),Punten!$A$1:$E$37,5,FALSE)</f>
        <v>0</v>
      </c>
      <c r="T1285">
        <f>VLOOKUP("H"&amp;TEXT(L1285,"0"),Punten!$A$1:$E$37,5,FALSE)</f>
        <v>0</v>
      </c>
      <c r="U1285">
        <f>VLOOKUP("F"&amp;TEXT(M1285,"0"),Punten!$A$2:$E$158,5,FALSE)</f>
        <v>0</v>
      </c>
      <c r="V1285">
        <f>SUM(P1285:U1285)</f>
        <v>0</v>
      </c>
      <c r="W1285" t="str">
        <f>N1285&amp;A1285</f>
        <v/>
      </c>
      <c r="X1285">
        <f>IF(F1284&lt;&gt;F1285,1,X1284+1)</f>
        <v>683</v>
      </c>
      <c r="Y1285" t="e">
        <f>VLOOKUP(A1285,Klasses!$A$2:$B$100,2,FALSE)</f>
        <v>#N/A</v>
      </c>
      <c r="Z1285" t="s">
        <v>198</v>
      </c>
      <c r="AA1285">
        <f>F1285</f>
        <v>0</v>
      </c>
      <c r="AB1285">
        <f>D1285</f>
        <v>0</v>
      </c>
    </row>
    <row r="1286" spans="15:28" x14ac:dyDescent="0.25">
      <c r="O1286">
        <f>COUNTIF($W$2:$W$5,W1286)</f>
        <v>0</v>
      </c>
      <c r="P1286">
        <f>VLOOKUP("M"&amp;TEXT(G1286,"0"),Punten!$A$1:$E$37,5,FALSE)</f>
        <v>0</v>
      </c>
      <c r="Q1286">
        <f>VLOOKUP("M"&amp;TEXT(H1286,"0"),Punten!$A$1:$E$37,5,FALSE)</f>
        <v>0</v>
      </c>
      <c r="R1286">
        <f>VLOOKUP("M"&amp;TEXT(I1286,"0"),Punten!$A$1:$E$37,5,FALSE)</f>
        <v>0</v>
      </c>
      <c r="S1286">
        <f>VLOOKUP("K"&amp;TEXT(M1286,"0"),Punten!$A$1:$E$37,5,FALSE)</f>
        <v>0</v>
      </c>
      <c r="T1286">
        <f>VLOOKUP("H"&amp;TEXT(L1286,"0"),Punten!$A$1:$E$37,5,FALSE)</f>
        <v>0</v>
      </c>
      <c r="U1286">
        <f>VLOOKUP("F"&amp;TEXT(M1286,"0"),Punten!$A$2:$E$158,5,FALSE)</f>
        <v>0</v>
      </c>
      <c r="V1286">
        <f>SUM(P1286:U1286)</f>
        <v>0</v>
      </c>
      <c r="W1286" t="str">
        <f>N1286&amp;A1286</f>
        <v/>
      </c>
      <c r="X1286">
        <f>IF(F1285&lt;&gt;F1286,1,X1285+1)</f>
        <v>684</v>
      </c>
      <c r="Y1286" t="e">
        <f>VLOOKUP(A1286,Klasses!$A$2:$B$100,2,FALSE)</f>
        <v>#N/A</v>
      </c>
      <c r="Z1286" t="s">
        <v>198</v>
      </c>
      <c r="AA1286">
        <f>F1286</f>
        <v>0</v>
      </c>
      <c r="AB1286">
        <f>D1286</f>
        <v>0</v>
      </c>
    </row>
    <row r="1287" spans="15:28" x14ac:dyDescent="0.25">
      <c r="O1287">
        <f>COUNTIF($W$2:$W$5,W1287)</f>
        <v>0</v>
      </c>
      <c r="P1287">
        <f>VLOOKUP("M"&amp;TEXT(G1287,"0"),Punten!$A$1:$E$37,5,FALSE)</f>
        <v>0</v>
      </c>
      <c r="Q1287">
        <f>VLOOKUP("M"&amp;TEXT(H1287,"0"),Punten!$A$1:$E$37,5,FALSE)</f>
        <v>0</v>
      </c>
      <c r="R1287">
        <f>VLOOKUP("M"&amp;TEXT(I1287,"0"),Punten!$A$1:$E$37,5,FALSE)</f>
        <v>0</v>
      </c>
      <c r="S1287">
        <f>VLOOKUP("K"&amp;TEXT(M1287,"0"),Punten!$A$1:$E$37,5,FALSE)</f>
        <v>0</v>
      </c>
      <c r="T1287">
        <f>VLOOKUP("H"&amp;TEXT(L1287,"0"),Punten!$A$1:$E$37,5,FALSE)</f>
        <v>0</v>
      </c>
      <c r="U1287">
        <f>VLOOKUP("F"&amp;TEXT(M1287,"0"),Punten!$A$2:$E$158,5,FALSE)</f>
        <v>0</v>
      </c>
      <c r="V1287">
        <f>SUM(P1287:U1287)</f>
        <v>0</v>
      </c>
      <c r="W1287" t="str">
        <f>N1287&amp;A1287</f>
        <v/>
      </c>
      <c r="X1287">
        <f>IF(F1286&lt;&gt;F1287,1,X1286+1)</f>
        <v>685</v>
      </c>
      <c r="Y1287" t="e">
        <f>VLOOKUP(A1287,Klasses!$A$2:$B$100,2,FALSE)</f>
        <v>#N/A</v>
      </c>
      <c r="Z1287" t="s">
        <v>198</v>
      </c>
      <c r="AA1287">
        <f>F1287</f>
        <v>0</v>
      </c>
      <c r="AB1287">
        <f>D1287</f>
        <v>0</v>
      </c>
    </row>
    <row r="1288" spans="15:28" x14ac:dyDescent="0.25">
      <c r="O1288">
        <f>COUNTIF($W$2:$W$5,W1288)</f>
        <v>0</v>
      </c>
      <c r="P1288">
        <f>VLOOKUP("M"&amp;TEXT(G1288,"0"),Punten!$A$1:$E$37,5,FALSE)</f>
        <v>0</v>
      </c>
      <c r="Q1288">
        <f>VLOOKUP("M"&amp;TEXT(H1288,"0"),Punten!$A$1:$E$37,5,FALSE)</f>
        <v>0</v>
      </c>
      <c r="R1288">
        <f>VLOOKUP("M"&amp;TEXT(I1288,"0"),Punten!$A$1:$E$37,5,FALSE)</f>
        <v>0</v>
      </c>
      <c r="S1288">
        <f>VLOOKUP("K"&amp;TEXT(M1288,"0"),Punten!$A$1:$E$37,5,FALSE)</f>
        <v>0</v>
      </c>
      <c r="T1288">
        <f>VLOOKUP("H"&amp;TEXT(L1288,"0"),Punten!$A$1:$E$37,5,FALSE)</f>
        <v>0</v>
      </c>
      <c r="U1288">
        <f>VLOOKUP("F"&amp;TEXT(M1288,"0"),Punten!$A$2:$E$158,5,FALSE)</f>
        <v>0</v>
      </c>
      <c r="V1288">
        <f>SUM(P1288:U1288)</f>
        <v>0</v>
      </c>
      <c r="W1288" t="str">
        <f>N1288&amp;A1288</f>
        <v/>
      </c>
      <c r="X1288">
        <f>IF(F1287&lt;&gt;F1288,1,X1287+1)</f>
        <v>686</v>
      </c>
      <c r="Y1288" t="e">
        <f>VLOOKUP(A1288,Klasses!$A$2:$B$100,2,FALSE)</f>
        <v>#N/A</v>
      </c>
      <c r="Z1288" t="s">
        <v>198</v>
      </c>
      <c r="AA1288">
        <f>F1288</f>
        <v>0</v>
      </c>
      <c r="AB1288">
        <f>D1288</f>
        <v>0</v>
      </c>
    </row>
    <row r="1289" spans="15:28" x14ac:dyDescent="0.25">
      <c r="O1289">
        <f>COUNTIF($W$2:$W$5,W1289)</f>
        <v>0</v>
      </c>
      <c r="P1289">
        <f>VLOOKUP("M"&amp;TEXT(G1289,"0"),Punten!$A$1:$E$37,5,FALSE)</f>
        <v>0</v>
      </c>
      <c r="Q1289">
        <f>VLOOKUP("M"&amp;TEXT(H1289,"0"),Punten!$A$1:$E$37,5,FALSE)</f>
        <v>0</v>
      </c>
      <c r="R1289">
        <f>VLOOKUP("M"&amp;TEXT(I1289,"0"),Punten!$A$1:$E$37,5,FALSE)</f>
        <v>0</v>
      </c>
      <c r="S1289">
        <f>VLOOKUP("K"&amp;TEXT(M1289,"0"),Punten!$A$1:$E$37,5,FALSE)</f>
        <v>0</v>
      </c>
      <c r="T1289">
        <f>VLOOKUP("H"&amp;TEXT(L1289,"0"),Punten!$A$1:$E$37,5,FALSE)</f>
        <v>0</v>
      </c>
      <c r="U1289">
        <f>VLOOKUP("F"&amp;TEXT(M1289,"0"),Punten!$A$2:$E$158,5,FALSE)</f>
        <v>0</v>
      </c>
      <c r="V1289">
        <f>SUM(P1289:U1289)</f>
        <v>0</v>
      </c>
      <c r="W1289" t="str">
        <f>N1289&amp;A1289</f>
        <v/>
      </c>
      <c r="X1289">
        <f>IF(F1288&lt;&gt;F1289,1,X1288+1)</f>
        <v>687</v>
      </c>
      <c r="Y1289" t="e">
        <f>VLOOKUP(A1289,Klasses!$A$2:$B$100,2,FALSE)</f>
        <v>#N/A</v>
      </c>
      <c r="Z1289" t="s">
        <v>198</v>
      </c>
      <c r="AA1289">
        <f>F1289</f>
        <v>0</v>
      </c>
      <c r="AB1289">
        <f>D1289</f>
        <v>0</v>
      </c>
    </row>
    <row r="1290" spans="15:28" x14ac:dyDescent="0.25">
      <c r="O1290">
        <f>COUNTIF($W$2:$W$5,W1290)</f>
        <v>0</v>
      </c>
      <c r="P1290">
        <f>VLOOKUP("M"&amp;TEXT(G1290,"0"),Punten!$A$1:$E$37,5,FALSE)</f>
        <v>0</v>
      </c>
      <c r="Q1290">
        <f>VLOOKUP("M"&amp;TEXT(H1290,"0"),Punten!$A$1:$E$37,5,FALSE)</f>
        <v>0</v>
      </c>
      <c r="R1290">
        <f>VLOOKUP("M"&amp;TEXT(I1290,"0"),Punten!$A$1:$E$37,5,FALSE)</f>
        <v>0</v>
      </c>
      <c r="S1290">
        <f>VLOOKUP("K"&amp;TEXT(M1290,"0"),Punten!$A$1:$E$37,5,FALSE)</f>
        <v>0</v>
      </c>
      <c r="T1290">
        <f>VLOOKUP("H"&amp;TEXT(L1290,"0"),Punten!$A$1:$E$37,5,FALSE)</f>
        <v>0</v>
      </c>
      <c r="U1290">
        <f>VLOOKUP("F"&amp;TEXT(M1290,"0"),Punten!$A$2:$E$158,5,FALSE)</f>
        <v>0</v>
      </c>
      <c r="V1290">
        <f>SUM(P1290:U1290)</f>
        <v>0</v>
      </c>
      <c r="W1290" t="str">
        <f>N1290&amp;A1290</f>
        <v/>
      </c>
      <c r="X1290">
        <f>IF(F1289&lt;&gt;F1290,1,X1289+1)</f>
        <v>688</v>
      </c>
      <c r="Y1290" t="e">
        <f>VLOOKUP(A1290,Klasses!$A$2:$B$100,2,FALSE)</f>
        <v>#N/A</v>
      </c>
      <c r="Z1290" t="s">
        <v>198</v>
      </c>
      <c r="AA1290">
        <f>F1290</f>
        <v>0</v>
      </c>
      <c r="AB1290">
        <f>D1290</f>
        <v>0</v>
      </c>
    </row>
    <row r="1291" spans="15:28" x14ac:dyDescent="0.25">
      <c r="O1291">
        <f>COUNTIF($W$2:$W$5,W1291)</f>
        <v>0</v>
      </c>
      <c r="P1291">
        <f>VLOOKUP("M"&amp;TEXT(G1291,"0"),Punten!$A$1:$E$37,5,FALSE)</f>
        <v>0</v>
      </c>
      <c r="Q1291">
        <f>VLOOKUP("M"&amp;TEXT(H1291,"0"),Punten!$A$1:$E$37,5,FALSE)</f>
        <v>0</v>
      </c>
      <c r="R1291">
        <f>VLOOKUP("M"&amp;TEXT(I1291,"0"),Punten!$A$1:$E$37,5,FALSE)</f>
        <v>0</v>
      </c>
      <c r="S1291">
        <f>VLOOKUP("K"&amp;TEXT(M1291,"0"),Punten!$A$1:$E$37,5,FALSE)</f>
        <v>0</v>
      </c>
      <c r="T1291">
        <f>VLOOKUP("H"&amp;TEXT(L1291,"0"),Punten!$A$1:$E$37,5,FALSE)</f>
        <v>0</v>
      </c>
      <c r="U1291">
        <f>VLOOKUP("F"&amp;TEXT(M1291,"0"),Punten!$A$2:$E$158,5,FALSE)</f>
        <v>0</v>
      </c>
      <c r="V1291">
        <f>SUM(P1291:U1291)</f>
        <v>0</v>
      </c>
      <c r="W1291" t="str">
        <f>N1291&amp;A1291</f>
        <v/>
      </c>
      <c r="X1291">
        <f>IF(F1290&lt;&gt;F1291,1,X1290+1)</f>
        <v>689</v>
      </c>
      <c r="Y1291" t="e">
        <f>VLOOKUP(A1291,Klasses!$A$2:$B$100,2,FALSE)</f>
        <v>#N/A</v>
      </c>
      <c r="Z1291" t="s">
        <v>198</v>
      </c>
      <c r="AA1291">
        <f>F1291</f>
        <v>0</v>
      </c>
      <c r="AB1291">
        <f>D1291</f>
        <v>0</v>
      </c>
    </row>
    <row r="1292" spans="15:28" x14ac:dyDescent="0.25">
      <c r="O1292">
        <f>COUNTIF($W$2:$W$5,W1292)</f>
        <v>0</v>
      </c>
      <c r="P1292">
        <f>VLOOKUP("M"&amp;TEXT(G1292,"0"),Punten!$A$1:$E$37,5,FALSE)</f>
        <v>0</v>
      </c>
      <c r="Q1292">
        <f>VLOOKUP("M"&amp;TEXT(H1292,"0"),Punten!$A$1:$E$37,5,FALSE)</f>
        <v>0</v>
      </c>
      <c r="R1292">
        <f>VLOOKUP("M"&amp;TEXT(I1292,"0"),Punten!$A$1:$E$37,5,FALSE)</f>
        <v>0</v>
      </c>
      <c r="S1292">
        <f>VLOOKUP("K"&amp;TEXT(M1292,"0"),Punten!$A$1:$E$37,5,FALSE)</f>
        <v>0</v>
      </c>
      <c r="T1292">
        <f>VLOOKUP("H"&amp;TEXT(L1292,"0"),Punten!$A$1:$E$37,5,FALSE)</f>
        <v>0</v>
      </c>
      <c r="U1292">
        <f>VLOOKUP("F"&amp;TEXT(M1292,"0"),Punten!$A$2:$E$158,5,FALSE)</f>
        <v>0</v>
      </c>
      <c r="V1292">
        <f>SUM(P1292:U1292)</f>
        <v>0</v>
      </c>
      <c r="W1292" t="str">
        <f>N1292&amp;A1292</f>
        <v/>
      </c>
      <c r="X1292">
        <f>IF(F1291&lt;&gt;F1292,1,X1291+1)</f>
        <v>690</v>
      </c>
      <c r="Y1292" t="e">
        <f>VLOOKUP(A1292,Klasses!$A$2:$B$100,2,FALSE)</f>
        <v>#N/A</v>
      </c>
      <c r="Z1292" t="s">
        <v>198</v>
      </c>
      <c r="AA1292">
        <f>F1292</f>
        <v>0</v>
      </c>
      <c r="AB1292">
        <f>D1292</f>
        <v>0</v>
      </c>
    </row>
    <row r="1293" spans="15:28" x14ac:dyDescent="0.25">
      <c r="O1293">
        <f>COUNTIF($W$2:$W$5,W1293)</f>
        <v>0</v>
      </c>
      <c r="P1293">
        <f>VLOOKUP("M"&amp;TEXT(G1293,"0"),Punten!$A$1:$E$37,5,FALSE)</f>
        <v>0</v>
      </c>
      <c r="Q1293">
        <f>VLOOKUP("M"&amp;TEXT(H1293,"0"),Punten!$A$1:$E$37,5,FALSE)</f>
        <v>0</v>
      </c>
      <c r="R1293">
        <f>VLOOKUP("M"&amp;TEXT(I1293,"0"),Punten!$A$1:$E$37,5,FALSE)</f>
        <v>0</v>
      </c>
      <c r="S1293">
        <f>VLOOKUP("K"&amp;TEXT(M1293,"0"),Punten!$A$1:$E$37,5,FALSE)</f>
        <v>0</v>
      </c>
      <c r="T1293">
        <f>VLOOKUP("H"&amp;TEXT(L1293,"0"),Punten!$A$1:$E$37,5,FALSE)</f>
        <v>0</v>
      </c>
      <c r="U1293">
        <f>VLOOKUP("F"&amp;TEXT(M1293,"0"),Punten!$A$2:$E$158,5,FALSE)</f>
        <v>0</v>
      </c>
      <c r="V1293">
        <f>SUM(P1293:U1293)</f>
        <v>0</v>
      </c>
      <c r="W1293" t="str">
        <f>N1293&amp;A1293</f>
        <v/>
      </c>
      <c r="X1293">
        <f>IF(F1292&lt;&gt;F1293,1,X1292+1)</f>
        <v>691</v>
      </c>
      <c r="Y1293" t="e">
        <f>VLOOKUP(A1293,Klasses!$A$2:$B$100,2,FALSE)</f>
        <v>#N/A</v>
      </c>
      <c r="Z1293" t="s">
        <v>198</v>
      </c>
      <c r="AA1293">
        <f>F1293</f>
        <v>0</v>
      </c>
      <c r="AB1293">
        <f>D1293</f>
        <v>0</v>
      </c>
    </row>
    <row r="1294" spans="15:28" x14ac:dyDescent="0.25">
      <c r="O1294">
        <f>COUNTIF($W$2:$W$5,W1294)</f>
        <v>0</v>
      </c>
      <c r="P1294">
        <f>VLOOKUP("M"&amp;TEXT(G1294,"0"),Punten!$A$1:$E$37,5,FALSE)</f>
        <v>0</v>
      </c>
      <c r="Q1294">
        <f>VLOOKUP("M"&amp;TEXT(H1294,"0"),Punten!$A$1:$E$37,5,FALSE)</f>
        <v>0</v>
      </c>
      <c r="R1294">
        <f>VLOOKUP("M"&amp;TEXT(I1294,"0"),Punten!$A$1:$E$37,5,FALSE)</f>
        <v>0</v>
      </c>
      <c r="S1294">
        <f>VLOOKUP("K"&amp;TEXT(M1294,"0"),Punten!$A$1:$E$37,5,FALSE)</f>
        <v>0</v>
      </c>
      <c r="T1294">
        <f>VLOOKUP("H"&amp;TEXT(L1294,"0"),Punten!$A$1:$E$37,5,FALSE)</f>
        <v>0</v>
      </c>
      <c r="U1294">
        <f>VLOOKUP("F"&amp;TEXT(M1294,"0"),Punten!$A$2:$E$158,5,FALSE)</f>
        <v>0</v>
      </c>
      <c r="V1294">
        <f>SUM(P1294:U1294)</f>
        <v>0</v>
      </c>
      <c r="W1294" t="str">
        <f>N1294&amp;A1294</f>
        <v/>
      </c>
      <c r="X1294">
        <f>IF(F1293&lt;&gt;F1294,1,X1293+1)</f>
        <v>692</v>
      </c>
      <c r="Y1294" t="e">
        <f>VLOOKUP(A1294,Klasses!$A$2:$B$100,2,FALSE)</f>
        <v>#N/A</v>
      </c>
      <c r="Z1294" t="s">
        <v>198</v>
      </c>
      <c r="AA1294">
        <f>F1294</f>
        <v>0</v>
      </c>
      <c r="AB1294">
        <f>D1294</f>
        <v>0</v>
      </c>
    </row>
    <row r="1295" spans="15:28" x14ac:dyDescent="0.25">
      <c r="O1295">
        <f>COUNTIF($W$2:$W$5,W1295)</f>
        <v>0</v>
      </c>
      <c r="P1295">
        <f>VLOOKUP("M"&amp;TEXT(G1295,"0"),Punten!$A$1:$E$37,5,FALSE)</f>
        <v>0</v>
      </c>
      <c r="Q1295">
        <f>VLOOKUP("M"&amp;TEXT(H1295,"0"),Punten!$A$1:$E$37,5,FALSE)</f>
        <v>0</v>
      </c>
      <c r="R1295">
        <f>VLOOKUP("M"&amp;TEXT(I1295,"0"),Punten!$A$1:$E$37,5,FALSE)</f>
        <v>0</v>
      </c>
      <c r="S1295">
        <f>VLOOKUP("K"&amp;TEXT(M1295,"0"),Punten!$A$1:$E$37,5,FALSE)</f>
        <v>0</v>
      </c>
      <c r="T1295">
        <f>VLOOKUP("H"&amp;TEXT(L1295,"0"),Punten!$A$1:$E$37,5,FALSE)</f>
        <v>0</v>
      </c>
      <c r="U1295">
        <f>VLOOKUP("F"&amp;TEXT(M1295,"0"),Punten!$A$2:$E$158,5,FALSE)</f>
        <v>0</v>
      </c>
      <c r="V1295">
        <f>SUM(P1295:U1295)</f>
        <v>0</v>
      </c>
      <c r="W1295" t="str">
        <f>N1295&amp;A1295</f>
        <v/>
      </c>
      <c r="X1295">
        <f>IF(F1294&lt;&gt;F1295,1,X1294+1)</f>
        <v>693</v>
      </c>
      <c r="Y1295" t="e">
        <f>VLOOKUP(A1295,Klasses!$A$2:$B$100,2,FALSE)</f>
        <v>#N/A</v>
      </c>
      <c r="Z1295" t="s">
        <v>198</v>
      </c>
      <c r="AA1295">
        <f>F1295</f>
        <v>0</v>
      </c>
      <c r="AB1295">
        <f>D1295</f>
        <v>0</v>
      </c>
    </row>
    <row r="1296" spans="15:28" x14ac:dyDescent="0.25">
      <c r="O1296">
        <f>COUNTIF($W$2:$W$5,W1296)</f>
        <v>0</v>
      </c>
      <c r="P1296">
        <f>VLOOKUP("M"&amp;TEXT(G1296,"0"),Punten!$A$1:$E$37,5,FALSE)</f>
        <v>0</v>
      </c>
      <c r="Q1296">
        <f>VLOOKUP("M"&amp;TEXT(H1296,"0"),Punten!$A$1:$E$37,5,FALSE)</f>
        <v>0</v>
      </c>
      <c r="R1296">
        <f>VLOOKUP("M"&amp;TEXT(I1296,"0"),Punten!$A$1:$E$37,5,FALSE)</f>
        <v>0</v>
      </c>
      <c r="S1296">
        <f>VLOOKUP("K"&amp;TEXT(M1296,"0"),Punten!$A$1:$E$37,5,FALSE)</f>
        <v>0</v>
      </c>
      <c r="T1296">
        <f>VLOOKUP("H"&amp;TEXT(L1296,"0"),Punten!$A$1:$E$37,5,FALSE)</f>
        <v>0</v>
      </c>
      <c r="U1296">
        <f>VLOOKUP("F"&amp;TEXT(M1296,"0"),Punten!$A$2:$E$158,5,FALSE)</f>
        <v>0</v>
      </c>
      <c r="V1296">
        <f>SUM(P1296:U1296)</f>
        <v>0</v>
      </c>
      <c r="W1296" t="str">
        <f>N1296&amp;A1296</f>
        <v/>
      </c>
      <c r="X1296">
        <f>IF(F1295&lt;&gt;F1296,1,X1295+1)</f>
        <v>694</v>
      </c>
      <c r="Y1296" t="e">
        <f>VLOOKUP(A1296,Klasses!$A$2:$B$100,2,FALSE)</f>
        <v>#N/A</v>
      </c>
      <c r="Z1296" t="s">
        <v>198</v>
      </c>
      <c r="AA1296">
        <f>F1296</f>
        <v>0</v>
      </c>
      <c r="AB1296">
        <f>D1296</f>
        <v>0</v>
      </c>
    </row>
    <row r="1297" spans="15:28" x14ac:dyDescent="0.25">
      <c r="O1297">
        <f>COUNTIF($W$2:$W$5,W1297)</f>
        <v>0</v>
      </c>
      <c r="P1297">
        <f>VLOOKUP("M"&amp;TEXT(G1297,"0"),Punten!$A$1:$E$37,5,FALSE)</f>
        <v>0</v>
      </c>
      <c r="Q1297">
        <f>VLOOKUP("M"&amp;TEXT(H1297,"0"),Punten!$A$1:$E$37,5,FALSE)</f>
        <v>0</v>
      </c>
      <c r="R1297">
        <f>VLOOKUP("M"&amp;TEXT(I1297,"0"),Punten!$A$1:$E$37,5,FALSE)</f>
        <v>0</v>
      </c>
      <c r="S1297">
        <f>VLOOKUP("K"&amp;TEXT(M1297,"0"),Punten!$A$1:$E$37,5,FALSE)</f>
        <v>0</v>
      </c>
      <c r="T1297">
        <f>VLOOKUP("H"&amp;TEXT(L1297,"0"),Punten!$A$1:$E$37,5,FALSE)</f>
        <v>0</v>
      </c>
      <c r="U1297">
        <f>VLOOKUP("F"&amp;TEXT(M1297,"0"),Punten!$A$2:$E$158,5,FALSE)</f>
        <v>0</v>
      </c>
      <c r="V1297">
        <f>SUM(P1297:U1297)</f>
        <v>0</v>
      </c>
      <c r="W1297" t="str">
        <f>N1297&amp;A1297</f>
        <v/>
      </c>
      <c r="X1297">
        <f>IF(F1296&lt;&gt;F1297,1,X1296+1)</f>
        <v>695</v>
      </c>
      <c r="Y1297" t="e">
        <f>VLOOKUP(A1297,Klasses!$A$2:$B$100,2,FALSE)</f>
        <v>#N/A</v>
      </c>
      <c r="Z1297" t="s">
        <v>198</v>
      </c>
      <c r="AA1297">
        <f>F1297</f>
        <v>0</v>
      </c>
      <c r="AB1297">
        <f>D1297</f>
        <v>0</v>
      </c>
    </row>
    <row r="1298" spans="15:28" x14ac:dyDescent="0.25">
      <c r="O1298">
        <f>COUNTIF($W$2:$W$5,W1298)</f>
        <v>0</v>
      </c>
      <c r="P1298">
        <f>VLOOKUP("M"&amp;TEXT(G1298,"0"),Punten!$A$1:$E$37,5,FALSE)</f>
        <v>0</v>
      </c>
      <c r="Q1298">
        <f>VLOOKUP("M"&amp;TEXT(H1298,"0"),Punten!$A$1:$E$37,5,FALSE)</f>
        <v>0</v>
      </c>
      <c r="R1298">
        <f>VLOOKUP("M"&amp;TEXT(I1298,"0"),Punten!$A$1:$E$37,5,FALSE)</f>
        <v>0</v>
      </c>
      <c r="S1298">
        <f>VLOOKUP("K"&amp;TEXT(M1298,"0"),Punten!$A$1:$E$37,5,FALSE)</f>
        <v>0</v>
      </c>
      <c r="T1298">
        <f>VLOOKUP("H"&amp;TEXT(L1298,"0"),Punten!$A$1:$E$37,5,FALSE)</f>
        <v>0</v>
      </c>
      <c r="U1298">
        <f>VLOOKUP("F"&amp;TEXT(M1298,"0"),Punten!$A$2:$E$158,5,FALSE)</f>
        <v>0</v>
      </c>
      <c r="V1298">
        <f>SUM(P1298:U1298)</f>
        <v>0</v>
      </c>
      <c r="W1298" t="str">
        <f>N1298&amp;A1298</f>
        <v/>
      </c>
      <c r="X1298">
        <f>IF(F1297&lt;&gt;F1298,1,X1297+1)</f>
        <v>696</v>
      </c>
      <c r="Y1298" t="e">
        <f>VLOOKUP(A1298,Klasses!$A$2:$B$100,2,FALSE)</f>
        <v>#N/A</v>
      </c>
      <c r="Z1298" t="s">
        <v>198</v>
      </c>
      <c r="AA1298">
        <f>F1298</f>
        <v>0</v>
      </c>
      <c r="AB1298">
        <f>D1298</f>
        <v>0</v>
      </c>
    </row>
    <row r="1299" spans="15:28" x14ac:dyDescent="0.25">
      <c r="O1299">
        <f>COUNTIF($W$2:$W$5,W1299)</f>
        <v>0</v>
      </c>
      <c r="P1299">
        <f>VLOOKUP("M"&amp;TEXT(G1299,"0"),Punten!$A$1:$E$37,5,FALSE)</f>
        <v>0</v>
      </c>
      <c r="Q1299">
        <f>VLOOKUP("M"&amp;TEXT(H1299,"0"),Punten!$A$1:$E$37,5,FALSE)</f>
        <v>0</v>
      </c>
      <c r="R1299">
        <f>VLOOKUP("M"&amp;TEXT(I1299,"0"),Punten!$A$1:$E$37,5,FALSE)</f>
        <v>0</v>
      </c>
      <c r="S1299">
        <f>VLOOKUP("K"&amp;TEXT(M1299,"0"),Punten!$A$1:$E$37,5,FALSE)</f>
        <v>0</v>
      </c>
      <c r="T1299">
        <f>VLOOKUP("H"&amp;TEXT(L1299,"0"),Punten!$A$1:$E$37,5,FALSE)</f>
        <v>0</v>
      </c>
      <c r="U1299">
        <f>VLOOKUP("F"&amp;TEXT(M1299,"0"),Punten!$A$2:$E$158,5,FALSE)</f>
        <v>0</v>
      </c>
      <c r="V1299">
        <f>SUM(P1299:U1299)</f>
        <v>0</v>
      </c>
      <c r="W1299" t="str">
        <f>N1299&amp;A1299</f>
        <v/>
      </c>
      <c r="X1299">
        <f>IF(F1298&lt;&gt;F1299,1,X1298+1)</f>
        <v>697</v>
      </c>
      <c r="Y1299" t="e">
        <f>VLOOKUP(A1299,Klasses!$A$2:$B$100,2,FALSE)</f>
        <v>#N/A</v>
      </c>
      <c r="Z1299" t="s">
        <v>198</v>
      </c>
      <c r="AA1299">
        <f>F1299</f>
        <v>0</v>
      </c>
      <c r="AB1299">
        <f>D1299</f>
        <v>0</v>
      </c>
    </row>
    <row r="1300" spans="15:28" x14ac:dyDescent="0.25">
      <c r="O1300">
        <f>COUNTIF($W$2:$W$5,W1300)</f>
        <v>0</v>
      </c>
      <c r="P1300">
        <f>VLOOKUP("M"&amp;TEXT(G1300,"0"),Punten!$A$1:$E$37,5,FALSE)</f>
        <v>0</v>
      </c>
      <c r="Q1300">
        <f>VLOOKUP("M"&amp;TEXT(H1300,"0"),Punten!$A$1:$E$37,5,FALSE)</f>
        <v>0</v>
      </c>
      <c r="R1300">
        <f>VLOOKUP("M"&amp;TEXT(I1300,"0"),Punten!$A$1:$E$37,5,FALSE)</f>
        <v>0</v>
      </c>
      <c r="S1300">
        <f>VLOOKUP("K"&amp;TEXT(M1300,"0"),Punten!$A$1:$E$37,5,FALSE)</f>
        <v>0</v>
      </c>
      <c r="T1300">
        <f>VLOOKUP("H"&amp;TEXT(L1300,"0"),Punten!$A$1:$E$37,5,FALSE)</f>
        <v>0</v>
      </c>
      <c r="U1300">
        <f>VLOOKUP("F"&amp;TEXT(M1300,"0"),Punten!$A$2:$E$158,5,FALSE)</f>
        <v>0</v>
      </c>
      <c r="V1300">
        <f>SUM(P1300:U1300)</f>
        <v>0</v>
      </c>
      <c r="W1300" t="str">
        <f>N1300&amp;A1300</f>
        <v/>
      </c>
      <c r="X1300">
        <f>IF(F1299&lt;&gt;F1300,1,X1299+1)</f>
        <v>698</v>
      </c>
      <c r="Y1300" t="e">
        <f>VLOOKUP(A1300,Klasses!$A$2:$B$100,2,FALSE)</f>
        <v>#N/A</v>
      </c>
      <c r="Z1300" t="s">
        <v>198</v>
      </c>
      <c r="AA1300">
        <f>F1300</f>
        <v>0</v>
      </c>
      <c r="AB1300">
        <f>D1300</f>
        <v>0</v>
      </c>
    </row>
    <row r="1301" spans="15:28" x14ac:dyDescent="0.25">
      <c r="O1301">
        <f>COUNTIF($W$2:$W$5,W1301)</f>
        <v>0</v>
      </c>
      <c r="P1301">
        <f>VLOOKUP("M"&amp;TEXT(G1301,"0"),Punten!$A$1:$E$37,5,FALSE)</f>
        <v>0</v>
      </c>
      <c r="Q1301">
        <f>VLOOKUP("M"&amp;TEXT(H1301,"0"),Punten!$A$1:$E$37,5,FALSE)</f>
        <v>0</v>
      </c>
      <c r="R1301">
        <f>VLOOKUP("M"&amp;TEXT(I1301,"0"),Punten!$A$1:$E$37,5,FALSE)</f>
        <v>0</v>
      </c>
      <c r="S1301">
        <f>VLOOKUP("K"&amp;TEXT(M1301,"0"),Punten!$A$1:$E$37,5,FALSE)</f>
        <v>0</v>
      </c>
      <c r="T1301">
        <f>VLOOKUP("H"&amp;TEXT(L1301,"0"),Punten!$A$1:$E$37,5,FALSE)</f>
        <v>0</v>
      </c>
      <c r="U1301">
        <f>VLOOKUP("F"&amp;TEXT(M1301,"0"),Punten!$A$2:$E$158,5,FALSE)</f>
        <v>0</v>
      </c>
      <c r="V1301">
        <f>SUM(P1301:U1301)</f>
        <v>0</v>
      </c>
      <c r="W1301" t="str">
        <f>N1301&amp;A1301</f>
        <v/>
      </c>
      <c r="X1301">
        <f>IF(F1300&lt;&gt;F1301,1,X1300+1)</f>
        <v>699</v>
      </c>
      <c r="Y1301" t="e">
        <f>VLOOKUP(A1301,Klasses!$A$2:$B$100,2,FALSE)</f>
        <v>#N/A</v>
      </c>
      <c r="Z1301" t="s">
        <v>198</v>
      </c>
      <c r="AA1301">
        <f>F1301</f>
        <v>0</v>
      </c>
      <c r="AB1301">
        <f>D1301</f>
        <v>0</v>
      </c>
    </row>
    <row r="1302" spans="15:28" x14ac:dyDescent="0.25">
      <c r="O1302">
        <f>COUNTIF($W$2:$W$5,W1302)</f>
        <v>0</v>
      </c>
      <c r="P1302">
        <f>VLOOKUP("M"&amp;TEXT(G1302,"0"),Punten!$A$1:$E$37,5,FALSE)</f>
        <v>0</v>
      </c>
      <c r="Q1302">
        <f>VLOOKUP("M"&amp;TEXT(H1302,"0"),Punten!$A$1:$E$37,5,FALSE)</f>
        <v>0</v>
      </c>
      <c r="R1302">
        <f>VLOOKUP("M"&amp;TEXT(I1302,"0"),Punten!$A$1:$E$37,5,FALSE)</f>
        <v>0</v>
      </c>
      <c r="S1302">
        <f>VLOOKUP("K"&amp;TEXT(M1302,"0"),Punten!$A$1:$E$37,5,FALSE)</f>
        <v>0</v>
      </c>
      <c r="T1302">
        <f>VLOOKUP("H"&amp;TEXT(L1302,"0"),Punten!$A$1:$E$37,5,FALSE)</f>
        <v>0</v>
      </c>
      <c r="U1302">
        <f>VLOOKUP("F"&amp;TEXT(M1302,"0"),Punten!$A$2:$E$158,5,FALSE)</f>
        <v>0</v>
      </c>
      <c r="V1302">
        <f>SUM(P1302:U1302)</f>
        <v>0</v>
      </c>
      <c r="W1302" t="str">
        <f>N1302&amp;A1302</f>
        <v/>
      </c>
      <c r="X1302">
        <f>IF(F1301&lt;&gt;F1302,1,X1301+1)</f>
        <v>700</v>
      </c>
      <c r="Y1302" t="e">
        <f>VLOOKUP(A1302,Klasses!$A$2:$B$100,2,FALSE)</f>
        <v>#N/A</v>
      </c>
      <c r="Z1302" t="s">
        <v>198</v>
      </c>
      <c r="AA1302">
        <f>F1302</f>
        <v>0</v>
      </c>
      <c r="AB1302">
        <f>D1302</f>
        <v>0</v>
      </c>
    </row>
    <row r="1303" spans="15:28" x14ac:dyDescent="0.25">
      <c r="O1303">
        <f>COUNTIF($W$2:$W$5,W1303)</f>
        <v>0</v>
      </c>
      <c r="P1303">
        <f>VLOOKUP("M"&amp;TEXT(G1303,"0"),Punten!$A$1:$E$37,5,FALSE)</f>
        <v>0</v>
      </c>
      <c r="Q1303">
        <f>VLOOKUP("M"&amp;TEXT(H1303,"0"),Punten!$A$1:$E$37,5,FALSE)</f>
        <v>0</v>
      </c>
      <c r="R1303">
        <f>VLOOKUP("M"&amp;TEXT(I1303,"0"),Punten!$A$1:$E$37,5,FALSE)</f>
        <v>0</v>
      </c>
      <c r="S1303">
        <f>VLOOKUP("K"&amp;TEXT(M1303,"0"),Punten!$A$1:$E$37,5,FALSE)</f>
        <v>0</v>
      </c>
      <c r="T1303">
        <f>VLOOKUP("H"&amp;TEXT(L1303,"0"),Punten!$A$1:$E$37,5,FALSE)</f>
        <v>0</v>
      </c>
      <c r="U1303">
        <f>VLOOKUP("F"&amp;TEXT(M1303,"0"),Punten!$A$2:$E$158,5,FALSE)</f>
        <v>0</v>
      </c>
      <c r="V1303">
        <f>SUM(P1303:U1303)</f>
        <v>0</v>
      </c>
      <c r="W1303" t="str">
        <f>N1303&amp;A1303</f>
        <v/>
      </c>
      <c r="X1303">
        <f>IF(F1302&lt;&gt;F1303,1,X1302+1)</f>
        <v>701</v>
      </c>
      <c r="Y1303" t="e">
        <f>VLOOKUP(A1303,Klasses!$A$2:$B$100,2,FALSE)</f>
        <v>#N/A</v>
      </c>
      <c r="Z1303" t="s">
        <v>198</v>
      </c>
      <c r="AA1303">
        <f>F1303</f>
        <v>0</v>
      </c>
      <c r="AB1303">
        <f>D1303</f>
        <v>0</v>
      </c>
    </row>
    <row r="1304" spans="15:28" x14ac:dyDescent="0.25">
      <c r="O1304">
        <f>COUNTIF($W$2:$W$5,W1304)</f>
        <v>0</v>
      </c>
      <c r="P1304">
        <f>VLOOKUP("M"&amp;TEXT(G1304,"0"),Punten!$A$1:$E$37,5,FALSE)</f>
        <v>0</v>
      </c>
      <c r="Q1304">
        <f>VLOOKUP("M"&amp;TEXT(H1304,"0"),Punten!$A$1:$E$37,5,FALSE)</f>
        <v>0</v>
      </c>
      <c r="R1304">
        <f>VLOOKUP("M"&amp;TEXT(I1304,"0"),Punten!$A$1:$E$37,5,FALSE)</f>
        <v>0</v>
      </c>
      <c r="S1304">
        <f>VLOOKUP("K"&amp;TEXT(M1304,"0"),Punten!$A$1:$E$37,5,FALSE)</f>
        <v>0</v>
      </c>
      <c r="T1304">
        <f>VLOOKUP("H"&amp;TEXT(L1304,"0"),Punten!$A$1:$E$37,5,FALSE)</f>
        <v>0</v>
      </c>
      <c r="U1304">
        <f>VLOOKUP("F"&amp;TEXT(M1304,"0"),Punten!$A$2:$E$158,5,FALSE)</f>
        <v>0</v>
      </c>
      <c r="V1304">
        <f>SUM(P1304:U1304)</f>
        <v>0</v>
      </c>
      <c r="W1304" t="str">
        <f>N1304&amp;A1304</f>
        <v/>
      </c>
      <c r="X1304">
        <f>IF(F1303&lt;&gt;F1304,1,X1303+1)</f>
        <v>702</v>
      </c>
      <c r="Y1304" t="e">
        <f>VLOOKUP(A1304,Klasses!$A$2:$B$100,2,FALSE)</f>
        <v>#N/A</v>
      </c>
      <c r="Z1304" t="s">
        <v>198</v>
      </c>
      <c r="AA1304">
        <f>F1304</f>
        <v>0</v>
      </c>
      <c r="AB1304">
        <f>D1304</f>
        <v>0</v>
      </c>
    </row>
    <row r="1305" spans="15:28" x14ac:dyDescent="0.25">
      <c r="O1305">
        <f>COUNTIF($W$2:$W$5,W1305)</f>
        <v>0</v>
      </c>
      <c r="P1305">
        <f>VLOOKUP("M"&amp;TEXT(G1305,"0"),Punten!$A$1:$E$37,5,FALSE)</f>
        <v>0</v>
      </c>
      <c r="Q1305">
        <f>VLOOKUP("M"&amp;TEXT(H1305,"0"),Punten!$A$1:$E$37,5,FALSE)</f>
        <v>0</v>
      </c>
      <c r="R1305">
        <f>VLOOKUP("M"&amp;TEXT(I1305,"0"),Punten!$A$1:$E$37,5,FALSE)</f>
        <v>0</v>
      </c>
      <c r="S1305">
        <f>VLOOKUP("K"&amp;TEXT(M1305,"0"),Punten!$A$1:$E$37,5,FALSE)</f>
        <v>0</v>
      </c>
      <c r="T1305">
        <f>VLOOKUP("H"&amp;TEXT(L1305,"0"),Punten!$A$1:$E$37,5,FALSE)</f>
        <v>0</v>
      </c>
      <c r="U1305">
        <f>VLOOKUP("F"&amp;TEXT(M1305,"0"),Punten!$A$2:$E$158,5,FALSE)</f>
        <v>0</v>
      </c>
      <c r="V1305">
        <f>SUM(P1305:U1305)</f>
        <v>0</v>
      </c>
      <c r="W1305" t="str">
        <f>N1305&amp;A1305</f>
        <v/>
      </c>
      <c r="X1305">
        <f>IF(F1304&lt;&gt;F1305,1,X1304+1)</f>
        <v>703</v>
      </c>
      <c r="Y1305" t="e">
        <f>VLOOKUP(A1305,Klasses!$A$2:$B$100,2,FALSE)</f>
        <v>#N/A</v>
      </c>
      <c r="Z1305" t="s">
        <v>198</v>
      </c>
      <c r="AA1305">
        <f>F1305</f>
        <v>0</v>
      </c>
      <c r="AB1305">
        <f>D1305</f>
        <v>0</v>
      </c>
    </row>
    <row r="1306" spans="15:28" x14ac:dyDescent="0.25">
      <c r="O1306">
        <f>COUNTIF($W$2:$W$5,W1306)</f>
        <v>0</v>
      </c>
      <c r="P1306">
        <f>VLOOKUP("M"&amp;TEXT(G1306,"0"),Punten!$A$1:$E$37,5,FALSE)</f>
        <v>0</v>
      </c>
      <c r="Q1306">
        <f>VLOOKUP("M"&amp;TEXT(H1306,"0"),Punten!$A$1:$E$37,5,FALSE)</f>
        <v>0</v>
      </c>
      <c r="R1306">
        <f>VLOOKUP("M"&amp;TEXT(I1306,"0"),Punten!$A$1:$E$37,5,FALSE)</f>
        <v>0</v>
      </c>
      <c r="S1306">
        <f>VLOOKUP("K"&amp;TEXT(M1306,"0"),Punten!$A$1:$E$37,5,FALSE)</f>
        <v>0</v>
      </c>
      <c r="T1306">
        <f>VLOOKUP("H"&amp;TEXT(L1306,"0"),Punten!$A$1:$E$37,5,FALSE)</f>
        <v>0</v>
      </c>
      <c r="U1306">
        <f>VLOOKUP("F"&amp;TEXT(M1306,"0"),Punten!$A$2:$E$158,5,FALSE)</f>
        <v>0</v>
      </c>
      <c r="V1306">
        <f>SUM(P1306:U1306)</f>
        <v>0</v>
      </c>
      <c r="W1306" t="str">
        <f>N1306&amp;A1306</f>
        <v/>
      </c>
      <c r="X1306">
        <f>IF(F1305&lt;&gt;F1306,1,X1305+1)</f>
        <v>704</v>
      </c>
      <c r="Y1306" t="e">
        <f>VLOOKUP(A1306,Klasses!$A$2:$B$100,2,FALSE)</f>
        <v>#N/A</v>
      </c>
      <c r="Z1306" t="s">
        <v>198</v>
      </c>
      <c r="AA1306">
        <f>F1306</f>
        <v>0</v>
      </c>
      <c r="AB1306">
        <f>D1306</f>
        <v>0</v>
      </c>
    </row>
    <row r="1307" spans="15:28" x14ac:dyDescent="0.25">
      <c r="O1307">
        <f>COUNTIF($W$2:$W$5,W1307)</f>
        <v>0</v>
      </c>
      <c r="P1307">
        <f>VLOOKUP("M"&amp;TEXT(G1307,"0"),Punten!$A$1:$E$37,5,FALSE)</f>
        <v>0</v>
      </c>
      <c r="Q1307">
        <f>VLOOKUP("M"&amp;TEXT(H1307,"0"),Punten!$A$1:$E$37,5,FALSE)</f>
        <v>0</v>
      </c>
      <c r="R1307">
        <f>VLOOKUP("M"&amp;TEXT(I1307,"0"),Punten!$A$1:$E$37,5,FALSE)</f>
        <v>0</v>
      </c>
      <c r="S1307">
        <f>VLOOKUP("K"&amp;TEXT(M1307,"0"),Punten!$A$1:$E$37,5,FALSE)</f>
        <v>0</v>
      </c>
      <c r="T1307">
        <f>VLOOKUP("H"&amp;TEXT(L1307,"0"),Punten!$A$1:$E$37,5,FALSE)</f>
        <v>0</v>
      </c>
      <c r="U1307">
        <f>VLOOKUP("F"&amp;TEXT(M1307,"0"),Punten!$A$2:$E$158,5,FALSE)</f>
        <v>0</v>
      </c>
      <c r="V1307">
        <f>SUM(P1307:U1307)</f>
        <v>0</v>
      </c>
      <c r="W1307" t="str">
        <f>N1307&amp;A1307</f>
        <v/>
      </c>
      <c r="X1307">
        <f>IF(F1306&lt;&gt;F1307,1,X1306+1)</f>
        <v>705</v>
      </c>
      <c r="Y1307" t="e">
        <f>VLOOKUP(A1307,Klasses!$A$2:$B$100,2,FALSE)</f>
        <v>#N/A</v>
      </c>
      <c r="Z1307" t="s">
        <v>198</v>
      </c>
      <c r="AA1307">
        <f>F1307</f>
        <v>0</v>
      </c>
      <c r="AB1307">
        <f>D1307</f>
        <v>0</v>
      </c>
    </row>
    <row r="1308" spans="15:28" x14ac:dyDescent="0.25">
      <c r="O1308">
        <f>COUNTIF($W$2:$W$5,W1308)</f>
        <v>0</v>
      </c>
      <c r="P1308">
        <f>VLOOKUP("M"&amp;TEXT(G1308,"0"),Punten!$A$1:$E$37,5,FALSE)</f>
        <v>0</v>
      </c>
      <c r="Q1308">
        <f>VLOOKUP("M"&amp;TEXT(H1308,"0"),Punten!$A$1:$E$37,5,FALSE)</f>
        <v>0</v>
      </c>
      <c r="R1308">
        <f>VLOOKUP("M"&amp;TEXT(I1308,"0"),Punten!$A$1:$E$37,5,FALSE)</f>
        <v>0</v>
      </c>
      <c r="S1308">
        <f>VLOOKUP("K"&amp;TEXT(M1308,"0"),Punten!$A$1:$E$37,5,FALSE)</f>
        <v>0</v>
      </c>
      <c r="T1308">
        <f>VLOOKUP("H"&amp;TEXT(L1308,"0"),Punten!$A$1:$E$37,5,FALSE)</f>
        <v>0</v>
      </c>
      <c r="U1308">
        <f>VLOOKUP("F"&amp;TEXT(M1308,"0"),Punten!$A$2:$E$158,5,FALSE)</f>
        <v>0</v>
      </c>
      <c r="V1308">
        <f>SUM(P1308:U1308)</f>
        <v>0</v>
      </c>
      <c r="W1308" t="str">
        <f>N1308&amp;A1308</f>
        <v/>
      </c>
      <c r="X1308">
        <f>IF(F1307&lt;&gt;F1308,1,X1307+1)</f>
        <v>706</v>
      </c>
      <c r="Y1308" t="e">
        <f>VLOOKUP(A1308,Klasses!$A$2:$B$100,2,FALSE)</f>
        <v>#N/A</v>
      </c>
      <c r="Z1308" t="s">
        <v>198</v>
      </c>
      <c r="AA1308">
        <f>F1308</f>
        <v>0</v>
      </c>
      <c r="AB1308">
        <f>D1308</f>
        <v>0</v>
      </c>
    </row>
    <row r="1309" spans="15:28" x14ac:dyDescent="0.25">
      <c r="O1309">
        <f>COUNTIF($W$2:$W$5,W1309)</f>
        <v>0</v>
      </c>
      <c r="P1309">
        <f>VLOOKUP("M"&amp;TEXT(G1309,"0"),Punten!$A$1:$E$37,5,FALSE)</f>
        <v>0</v>
      </c>
      <c r="Q1309">
        <f>VLOOKUP("M"&amp;TEXT(H1309,"0"),Punten!$A$1:$E$37,5,FALSE)</f>
        <v>0</v>
      </c>
      <c r="R1309">
        <f>VLOOKUP("M"&amp;TEXT(I1309,"0"),Punten!$A$1:$E$37,5,FALSE)</f>
        <v>0</v>
      </c>
      <c r="S1309">
        <f>VLOOKUP("K"&amp;TEXT(M1309,"0"),Punten!$A$1:$E$37,5,FALSE)</f>
        <v>0</v>
      </c>
      <c r="T1309">
        <f>VLOOKUP("H"&amp;TEXT(L1309,"0"),Punten!$A$1:$E$37,5,FALSE)</f>
        <v>0</v>
      </c>
      <c r="U1309">
        <f>VLOOKUP("F"&amp;TEXT(M1309,"0"),Punten!$A$2:$E$158,5,FALSE)</f>
        <v>0</v>
      </c>
      <c r="V1309">
        <f>SUM(P1309:U1309)</f>
        <v>0</v>
      </c>
      <c r="W1309" t="str">
        <f>N1309&amp;A1309</f>
        <v/>
      </c>
      <c r="X1309">
        <f>IF(F1308&lt;&gt;F1309,1,X1308+1)</f>
        <v>707</v>
      </c>
      <c r="Y1309" t="e">
        <f>VLOOKUP(A1309,Klasses!$A$2:$B$100,2,FALSE)</f>
        <v>#N/A</v>
      </c>
      <c r="Z1309" t="s">
        <v>198</v>
      </c>
      <c r="AA1309">
        <f>F1309</f>
        <v>0</v>
      </c>
      <c r="AB1309">
        <f>D1309</f>
        <v>0</v>
      </c>
    </row>
    <row r="1310" spans="15:28" x14ac:dyDescent="0.25">
      <c r="O1310">
        <f>COUNTIF($W$2:$W$5,W1310)</f>
        <v>0</v>
      </c>
      <c r="P1310">
        <f>VLOOKUP("M"&amp;TEXT(G1310,"0"),Punten!$A$1:$E$37,5,FALSE)</f>
        <v>0</v>
      </c>
      <c r="Q1310">
        <f>VLOOKUP("M"&amp;TEXT(H1310,"0"),Punten!$A$1:$E$37,5,FALSE)</f>
        <v>0</v>
      </c>
      <c r="R1310">
        <f>VLOOKUP("M"&amp;TEXT(I1310,"0"),Punten!$A$1:$E$37,5,FALSE)</f>
        <v>0</v>
      </c>
      <c r="S1310">
        <f>VLOOKUP("K"&amp;TEXT(M1310,"0"),Punten!$A$1:$E$37,5,FALSE)</f>
        <v>0</v>
      </c>
      <c r="T1310">
        <f>VLOOKUP("H"&amp;TEXT(L1310,"0"),Punten!$A$1:$E$37,5,FALSE)</f>
        <v>0</v>
      </c>
      <c r="U1310">
        <f>VLOOKUP("F"&amp;TEXT(M1310,"0"),Punten!$A$2:$E$158,5,FALSE)</f>
        <v>0</v>
      </c>
      <c r="V1310">
        <f>SUM(P1310:U1310)</f>
        <v>0</v>
      </c>
      <c r="W1310" t="str">
        <f>N1310&amp;A1310</f>
        <v/>
      </c>
      <c r="X1310">
        <f>IF(F1309&lt;&gt;F1310,1,X1309+1)</f>
        <v>708</v>
      </c>
      <c r="Y1310" t="e">
        <f>VLOOKUP(A1310,Klasses!$A$2:$B$100,2,FALSE)</f>
        <v>#N/A</v>
      </c>
      <c r="Z1310" t="s">
        <v>198</v>
      </c>
      <c r="AA1310">
        <f>F1310</f>
        <v>0</v>
      </c>
      <c r="AB1310">
        <f>D1310</f>
        <v>0</v>
      </c>
    </row>
    <row r="1311" spans="15:28" x14ac:dyDescent="0.25">
      <c r="O1311">
        <f>COUNTIF($W$2:$W$5,W1311)</f>
        <v>0</v>
      </c>
      <c r="P1311">
        <f>VLOOKUP("M"&amp;TEXT(G1311,"0"),Punten!$A$1:$E$37,5,FALSE)</f>
        <v>0</v>
      </c>
      <c r="Q1311">
        <f>VLOOKUP("M"&amp;TEXT(H1311,"0"),Punten!$A$1:$E$37,5,FALSE)</f>
        <v>0</v>
      </c>
      <c r="R1311">
        <f>VLOOKUP("M"&amp;TEXT(I1311,"0"),Punten!$A$1:$E$37,5,FALSE)</f>
        <v>0</v>
      </c>
      <c r="S1311">
        <f>VLOOKUP("K"&amp;TEXT(M1311,"0"),Punten!$A$1:$E$37,5,FALSE)</f>
        <v>0</v>
      </c>
      <c r="T1311">
        <f>VLOOKUP("H"&amp;TEXT(L1311,"0"),Punten!$A$1:$E$37,5,FALSE)</f>
        <v>0</v>
      </c>
      <c r="U1311">
        <f>VLOOKUP("F"&amp;TEXT(M1311,"0"),Punten!$A$2:$E$158,5,FALSE)</f>
        <v>0</v>
      </c>
      <c r="V1311">
        <f>SUM(P1311:U1311)</f>
        <v>0</v>
      </c>
      <c r="W1311" t="str">
        <f>N1311&amp;A1311</f>
        <v/>
      </c>
      <c r="X1311">
        <f>IF(F1310&lt;&gt;F1311,1,X1310+1)</f>
        <v>709</v>
      </c>
      <c r="Y1311" t="e">
        <f>VLOOKUP(A1311,Klasses!$A$2:$B$100,2,FALSE)</f>
        <v>#N/A</v>
      </c>
      <c r="Z1311" t="s">
        <v>198</v>
      </c>
      <c r="AA1311">
        <f>F1311</f>
        <v>0</v>
      </c>
      <c r="AB1311">
        <f>D1311</f>
        <v>0</v>
      </c>
    </row>
    <row r="1312" spans="15:28" x14ac:dyDescent="0.25">
      <c r="O1312">
        <f>COUNTIF($W$2:$W$5,W1312)</f>
        <v>0</v>
      </c>
      <c r="P1312">
        <f>VLOOKUP("M"&amp;TEXT(G1312,"0"),Punten!$A$1:$E$37,5,FALSE)</f>
        <v>0</v>
      </c>
      <c r="Q1312">
        <f>VLOOKUP("M"&amp;TEXT(H1312,"0"),Punten!$A$1:$E$37,5,FALSE)</f>
        <v>0</v>
      </c>
      <c r="R1312">
        <f>VLOOKUP("M"&amp;TEXT(I1312,"0"),Punten!$A$1:$E$37,5,FALSE)</f>
        <v>0</v>
      </c>
      <c r="S1312">
        <f>VLOOKUP("K"&amp;TEXT(M1312,"0"),Punten!$A$1:$E$37,5,FALSE)</f>
        <v>0</v>
      </c>
      <c r="T1312">
        <f>VLOOKUP("H"&amp;TEXT(L1312,"0"),Punten!$A$1:$E$37,5,FALSE)</f>
        <v>0</v>
      </c>
      <c r="U1312">
        <f>VLOOKUP("F"&amp;TEXT(M1312,"0"),Punten!$A$2:$E$158,5,FALSE)</f>
        <v>0</v>
      </c>
      <c r="V1312">
        <f>SUM(P1312:U1312)</f>
        <v>0</v>
      </c>
      <c r="W1312" t="str">
        <f>N1312&amp;A1312</f>
        <v/>
      </c>
      <c r="X1312">
        <f>IF(F1311&lt;&gt;F1312,1,X1311+1)</f>
        <v>710</v>
      </c>
      <c r="Y1312" t="e">
        <f>VLOOKUP(A1312,Klasses!$A$2:$B$100,2,FALSE)</f>
        <v>#N/A</v>
      </c>
      <c r="Z1312" t="s">
        <v>198</v>
      </c>
      <c r="AA1312">
        <f>F1312</f>
        <v>0</v>
      </c>
      <c r="AB1312">
        <f>D1312</f>
        <v>0</v>
      </c>
    </row>
    <row r="1313" spans="15:28" x14ac:dyDescent="0.25">
      <c r="O1313">
        <f>COUNTIF($W$2:$W$5,W1313)</f>
        <v>0</v>
      </c>
      <c r="P1313">
        <f>VLOOKUP("M"&amp;TEXT(G1313,"0"),Punten!$A$1:$E$37,5,FALSE)</f>
        <v>0</v>
      </c>
      <c r="Q1313">
        <f>VLOOKUP("M"&amp;TEXT(H1313,"0"),Punten!$A$1:$E$37,5,FALSE)</f>
        <v>0</v>
      </c>
      <c r="R1313">
        <f>VLOOKUP("M"&amp;TEXT(I1313,"0"),Punten!$A$1:$E$37,5,FALSE)</f>
        <v>0</v>
      </c>
      <c r="S1313">
        <f>VLOOKUP("K"&amp;TEXT(M1313,"0"),Punten!$A$1:$E$37,5,FALSE)</f>
        <v>0</v>
      </c>
      <c r="T1313">
        <f>VLOOKUP("H"&amp;TEXT(L1313,"0"),Punten!$A$1:$E$37,5,FALSE)</f>
        <v>0</v>
      </c>
      <c r="U1313">
        <f>VLOOKUP("F"&amp;TEXT(M1313,"0"),Punten!$A$2:$E$158,5,FALSE)</f>
        <v>0</v>
      </c>
      <c r="V1313">
        <f>SUM(P1313:U1313)</f>
        <v>0</v>
      </c>
      <c r="W1313" t="str">
        <f>N1313&amp;A1313</f>
        <v/>
      </c>
      <c r="X1313">
        <f>IF(F1312&lt;&gt;F1313,1,X1312+1)</f>
        <v>711</v>
      </c>
      <c r="Y1313" t="e">
        <f>VLOOKUP(A1313,Klasses!$A$2:$B$100,2,FALSE)</f>
        <v>#N/A</v>
      </c>
      <c r="Z1313" t="s">
        <v>198</v>
      </c>
      <c r="AA1313">
        <f>F1313</f>
        <v>0</v>
      </c>
      <c r="AB1313">
        <f>D1313</f>
        <v>0</v>
      </c>
    </row>
    <row r="1314" spans="15:28" x14ac:dyDescent="0.25">
      <c r="O1314">
        <f>COUNTIF($W$2:$W$5,W1314)</f>
        <v>0</v>
      </c>
      <c r="P1314">
        <f>VLOOKUP("M"&amp;TEXT(G1314,"0"),Punten!$A$1:$E$37,5,FALSE)</f>
        <v>0</v>
      </c>
      <c r="Q1314">
        <f>VLOOKUP("M"&amp;TEXT(H1314,"0"),Punten!$A$1:$E$37,5,FALSE)</f>
        <v>0</v>
      </c>
      <c r="R1314">
        <f>VLOOKUP("M"&amp;TEXT(I1314,"0"),Punten!$A$1:$E$37,5,FALSE)</f>
        <v>0</v>
      </c>
      <c r="S1314">
        <f>VLOOKUP("K"&amp;TEXT(M1314,"0"),Punten!$A$1:$E$37,5,FALSE)</f>
        <v>0</v>
      </c>
      <c r="T1314">
        <f>VLOOKUP("H"&amp;TEXT(L1314,"0"),Punten!$A$1:$E$37,5,FALSE)</f>
        <v>0</v>
      </c>
      <c r="U1314">
        <f>VLOOKUP("F"&amp;TEXT(M1314,"0"),Punten!$A$2:$E$158,5,FALSE)</f>
        <v>0</v>
      </c>
      <c r="V1314">
        <f>SUM(P1314:U1314)</f>
        <v>0</v>
      </c>
      <c r="W1314" t="str">
        <f>N1314&amp;A1314</f>
        <v/>
      </c>
      <c r="X1314">
        <f>IF(F1313&lt;&gt;F1314,1,X1313+1)</f>
        <v>712</v>
      </c>
      <c r="Y1314" t="e">
        <f>VLOOKUP(A1314,Klasses!$A$2:$B$100,2,FALSE)</f>
        <v>#N/A</v>
      </c>
      <c r="Z1314" t="s">
        <v>198</v>
      </c>
      <c r="AA1314">
        <f>F1314</f>
        <v>0</v>
      </c>
      <c r="AB1314">
        <f>D1314</f>
        <v>0</v>
      </c>
    </row>
    <row r="1315" spans="15:28" x14ac:dyDescent="0.25">
      <c r="O1315">
        <f>COUNTIF($W$2:$W$5,W1315)</f>
        <v>0</v>
      </c>
      <c r="P1315">
        <f>VLOOKUP("M"&amp;TEXT(G1315,"0"),Punten!$A$1:$E$37,5,FALSE)</f>
        <v>0</v>
      </c>
      <c r="Q1315">
        <f>VLOOKUP("M"&amp;TEXT(H1315,"0"),Punten!$A$1:$E$37,5,FALSE)</f>
        <v>0</v>
      </c>
      <c r="R1315">
        <f>VLOOKUP("M"&amp;TEXT(I1315,"0"),Punten!$A$1:$E$37,5,FALSE)</f>
        <v>0</v>
      </c>
      <c r="S1315">
        <f>VLOOKUP("K"&amp;TEXT(M1315,"0"),Punten!$A$1:$E$37,5,FALSE)</f>
        <v>0</v>
      </c>
      <c r="T1315">
        <f>VLOOKUP("H"&amp;TEXT(L1315,"0"),Punten!$A$1:$E$37,5,FALSE)</f>
        <v>0</v>
      </c>
      <c r="U1315">
        <f>VLOOKUP("F"&amp;TEXT(M1315,"0"),Punten!$A$2:$E$158,5,FALSE)</f>
        <v>0</v>
      </c>
      <c r="V1315">
        <f>SUM(P1315:U1315)</f>
        <v>0</v>
      </c>
      <c r="W1315" t="str">
        <f>N1315&amp;A1315</f>
        <v/>
      </c>
      <c r="X1315">
        <f>IF(F1314&lt;&gt;F1315,1,X1314+1)</f>
        <v>713</v>
      </c>
      <c r="Y1315" t="e">
        <f>VLOOKUP(A1315,Klasses!$A$2:$B$100,2,FALSE)</f>
        <v>#N/A</v>
      </c>
      <c r="Z1315" t="s">
        <v>198</v>
      </c>
      <c r="AA1315">
        <f>F1315</f>
        <v>0</v>
      </c>
      <c r="AB1315">
        <f>D1315</f>
        <v>0</v>
      </c>
    </row>
    <row r="1316" spans="15:28" x14ac:dyDescent="0.25">
      <c r="O1316">
        <f>COUNTIF($W$2:$W$5,W1316)</f>
        <v>0</v>
      </c>
      <c r="P1316">
        <f>VLOOKUP("M"&amp;TEXT(G1316,"0"),Punten!$A$1:$E$37,5,FALSE)</f>
        <v>0</v>
      </c>
      <c r="Q1316">
        <f>VLOOKUP("M"&amp;TEXT(H1316,"0"),Punten!$A$1:$E$37,5,FALSE)</f>
        <v>0</v>
      </c>
      <c r="R1316">
        <f>VLOOKUP("M"&amp;TEXT(I1316,"0"),Punten!$A$1:$E$37,5,FALSE)</f>
        <v>0</v>
      </c>
      <c r="S1316">
        <f>VLOOKUP("K"&amp;TEXT(M1316,"0"),Punten!$A$1:$E$37,5,FALSE)</f>
        <v>0</v>
      </c>
      <c r="T1316">
        <f>VLOOKUP("H"&amp;TEXT(L1316,"0"),Punten!$A$1:$E$37,5,FALSE)</f>
        <v>0</v>
      </c>
      <c r="U1316">
        <f>VLOOKUP("F"&amp;TEXT(M1316,"0"),Punten!$A$2:$E$158,5,FALSE)</f>
        <v>0</v>
      </c>
      <c r="V1316">
        <f>SUM(P1316:U1316)</f>
        <v>0</v>
      </c>
      <c r="W1316" t="str">
        <f>N1316&amp;A1316</f>
        <v/>
      </c>
      <c r="X1316">
        <f>IF(F1315&lt;&gt;F1316,1,X1315+1)</f>
        <v>714</v>
      </c>
      <c r="Y1316" t="e">
        <f>VLOOKUP(A1316,Klasses!$A$2:$B$100,2,FALSE)</f>
        <v>#N/A</v>
      </c>
      <c r="Z1316" t="s">
        <v>198</v>
      </c>
      <c r="AA1316">
        <f>F1316</f>
        <v>0</v>
      </c>
      <c r="AB1316">
        <f>D1316</f>
        <v>0</v>
      </c>
    </row>
    <row r="1317" spans="15:28" x14ac:dyDescent="0.25">
      <c r="O1317">
        <f>COUNTIF($W$2:$W$5,W1317)</f>
        <v>0</v>
      </c>
      <c r="P1317">
        <f>VLOOKUP("M"&amp;TEXT(G1317,"0"),Punten!$A$1:$E$37,5,FALSE)</f>
        <v>0</v>
      </c>
      <c r="Q1317">
        <f>VLOOKUP("M"&amp;TEXT(H1317,"0"),Punten!$A$1:$E$37,5,FALSE)</f>
        <v>0</v>
      </c>
      <c r="R1317">
        <f>VLOOKUP("M"&amp;TEXT(I1317,"0"),Punten!$A$1:$E$37,5,FALSE)</f>
        <v>0</v>
      </c>
      <c r="S1317">
        <f>VLOOKUP("K"&amp;TEXT(M1317,"0"),Punten!$A$1:$E$37,5,FALSE)</f>
        <v>0</v>
      </c>
      <c r="T1317">
        <f>VLOOKUP("H"&amp;TEXT(L1317,"0"),Punten!$A$1:$E$37,5,FALSE)</f>
        <v>0</v>
      </c>
      <c r="U1317">
        <f>VLOOKUP("F"&amp;TEXT(M1317,"0"),Punten!$A$2:$E$158,5,FALSE)</f>
        <v>0</v>
      </c>
      <c r="V1317">
        <f>SUM(P1317:U1317)</f>
        <v>0</v>
      </c>
      <c r="W1317" t="str">
        <f>N1317&amp;A1317</f>
        <v/>
      </c>
      <c r="X1317">
        <f>IF(F1316&lt;&gt;F1317,1,X1316+1)</f>
        <v>715</v>
      </c>
      <c r="Y1317" t="e">
        <f>VLOOKUP(A1317,Klasses!$A$2:$B$100,2,FALSE)</f>
        <v>#N/A</v>
      </c>
      <c r="Z1317" t="s">
        <v>198</v>
      </c>
      <c r="AA1317">
        <f>F1317</f>
        <v>0</v>
      </c>
      <c r="AB1317">
        <f>D1317</f>
        <v>0</v>
      </c>
    </row>
    <row r="1318" spans="15:28" x14ac:dyDescent="0.25">
      <c r="O1318">
        <f>COUNTIF($W$2:$W$5,W1318)</f>
        <v>0</v>
      </c>
      <c r="P1318">
        <f>VLOOKUP("M"&amp;TEXT(G1318,"0"),Punten!$A$1:$E$37,5,FALSE)</f>
        <v>0</v>
      </c>
      <c r="Q1318">
        <f>VLOOKUP("M"&amp;TEXT(H1318,"0"),Punten!$A$1:$E$37,5,FALSE)</f>
        <v>0</v>
      </c>
      <c r="R1318">
        <f>VLOOKUP("M"&amp;TEXT(I1318,"0"),Punten!$A$1:$E$37,5,FALSE)</f>
        <v>0</v>
      </c>
      <c r="S1318">
        <f>VLOOKUP("K"&amp;TEXT(M1318,"0"),Punten!$A$1:$E$37,5,FALSE)</f>
        <v>0</v>
      </c>
      <c r="T1318">
        <f>VLOOKUP("H"&amp;TEXT(L1318,"0"),Punten!$A$1:$E$37,5,FALSE)</f>
        <v>0</v>
      </c>
      <c r="U1318">
        <f>VLOOKUP("F"&amp;TEXT(M1318,"0"),Punten!$A$2:$E$158,5,FALSE)</f>
        <v>0</v>
      </c>
      <c r="V1318">
        <f>SUM(P1318:U1318)</f>
        <v>0</v>
      </c>
      <c r="W1318" t="str">
        <f>N1318&amp;A1318</f>
        <v/>
      </c>
      <c r="X1318">
        <f>IF(F1317&lt;&gt;F1318,1,X1317+1)</f>
        <v>716</v>
      </c>
      <c r="Y1318" t="e">
        <f>VLOOKUP(A1318,Klasses!$A$2:$B$100,2,FALSE)</f>
        <v>#N/A</v>
      </c>
      <c r="Z1318" t="s">
        <v>198</v>
      </c>
      <c r="AA1318">
        <f>F1318</f>
        <v>0</v>
      </c>
      <c r="AB1318">
        <f>D1318</f>
        <v>0</v>
      </c>
    </row>
    <row r="1319" spans="15:28" x14ac:dyDescent="0.25">
      <c r="O1319">
        <f>COUNTIF($W$2:$W$5,W1319)</f>
        <v>0</v>
      </c>
      <c r="P1319">
        <f>VLOOKUP("M"&amp;TEXT(G1319,"0"),Punten!$A$1:$E$37,5,FALSE)</f>
        <v>0</v>
      </c>
      <c r="Q1319">
        <f>VLOOKUP("M"&amp;TEXT(H1319,"0"),Punten!$A$1:$E$37,5,FALSE)</f>
        <v>0</v>
      </c>
      <c r="R1319">
        <f>VLOOKUP("M"&amp;TEXT(I1319,"0"),Punten!$A$1:$E$37,5,FALSE)</f>
        <v>0</v>
      </c>
      <c r="S1319">
        <f>VLOOKUP("K"&amp;TEXT(M1319,"0"),Punten!$A$1:$E$37,5,FALSE)</f>
        <v>0</v>
      </c>
      <c r="T1319">
        <f>VLOOKUP("H"&amp;TEXT(L1319,"0"),Punten!$A$1:$E$37,5,FALSE)</f>
        <v>0</v>
      </c>
      <c r="U1319">
        <f>VLOOKUP("F"&amp;TEXT(M1319,"0"),Punten!$A$2:$E$158,5,FALSE)</f>
        <v>0</v>
      </c>
      <c r="V1319">
        <f>SUM(P1319:U1319)</f>
        <v>0</v>
      </c>
      <c r="W1319" t="str">
        <f>N1319&amp;A1319</f>
        <v/>
      </c>
      <c r="X1319">
        <f>IF(F1318&lt;&gt;F1319,1,X1318+1)</f>
        <v>717</v>
      </c>
      <c r="Y1319" t="e">
        <f>VLOOKUP(A1319,Klasses!$A$2:$B$100,2,FALSE)</f>
        <v>#N/A</v>
      </c>
      <c r="Z1319" t="s">
        <v>198</v>
      </c>
      <c r="AA1319">
        <f>F1319</f>
        <v>0</v>
      </c>
      <c r="AB1319">
        <f>D1319</f>
        <v>0</v>
      </c>
    </row>
    <row r="1320" spans="15:28" x14ac:dyDescent="0.25">
      <c r="O1320">
        <f>COUNTIF($W$2:$W$5,W1320)</f>
        <v>0</v>
      </c>
      <c r="P1320">
        <f>VLOOKUP("M"&amp;TEXT(G1320,"0"),Punten!$A$1:$E$37,5,FALSE)</f>
        <v>0</v>
      </c>
      <c r="Q1320">
        <f>VLOOKUP("M"&amp;TEXT(H1320,"0"),Punten!$A$1:$E$37,5,FALSE)</f>
        <v>0</v>
      </c>
      <c r="R1320">
        <f>VLOOKUP("M"&amp;TEXT(I1320,"0"),Punten!$A$1:$E$37,5,FALSE)</f>
        <v>0</v>
      </c>
      <c r="S1320">
        <f>VLOOKUP("K"&amp;TEXT(M1320,"0"),Punten!$A$1:$E$37,5,FALSE)</f>
        <v>0</v>
      </c>
      <c r="T1320">
        <f>VLOOKUP("H"&amp;TEXT(L1320,"0"),Punten!$A$1:$E$37,5,FALSE)</f>
        <v>0</v>
      </c>
      <c r="U1320">
        <f>VLOOKUP("F"&amp;TEXT(M1320,"0"),Punten!$A$2:$E$158,5,FALSE)</f>
        <v>0</v>
      </c>
      <c r="V1320">
        <f>SUM(P1320:U1320)</f>
        <v>0</v>
      </c>
      <c r="W1320" t="str">
        <f>N1320&amp;A1320</f>
        <v/>
      </c>
      <c r="X1320">
        <f>IF(F1319&lt;&gt;F1320,1,X1319+1)</f>
        <v>718</v>
      </c>
      <c r="Y1320" t="e">
        <f>VLOOKUP(A1320,Klasses!$A$2:$B$100,2,FALSE)</f>
        <v>#N/A</v>
      </c>
      <c r="Z1320" t="s">
        <v>198</v>
      </c>
      <c r="AA1320">
        <f>F1320</f>
        <v>0</v>
      </c>
      <c r="AB1320">
        <f>D1320</f>
        <v>0</v>
      </c>
    </row>
    <row r="1321" spans="15:28" x14ac:dyDescent="0.25">
      <c r="O1321">
        <f>COUNTIF($W$2:$W$5,W1321)</f>
        <v>0</v>
      </c>
      <c r="P1321">
        <f>VLOOKUP("M"&amp;TEXT(G1321,"0"),Punten!$A$1:$E$37,5,FALSE)</f>
        <v>0</v>
      </c>
      <c r="Q1321">
        <f>VLOOKUP("M"&amp;TEXT(H1321,"0"),Punten!$A$1:$E$37,5,FALSE)</f>
        <v>0</v>
      </c>
      <c r="R1321">
        <f>VLOOKUP("M"&amp;TEXT(I1321,"0"),Punten!$A$1:$E$37,5,FALSE)</f>
        <v>0</v>
      </c>
      <c r="S1321">
        <f>VLOOKUP("K"&amp;TEXT(M1321,"0"),Punten!$A$1:$E$37,5,FALSE)</f>
        <v>0</v>
      </c>
      <c r="T1321">
        <f>VLOOKUP("H"&amp;TEXT(L1321,"0"),Punten!$A$1:$E$37,5,FALSE)</f>
        <v>0</v>
      </c>
      <c r="U1321">
        <f>VLOOKUP("F"&amp;TEXT(M1321,"0"),Punten!$A$2:$E$158,5,FALSE)</f>
        <v>0</v>
      </c>
      <c r="V1321">
        <f>SUM(P1321:U1321)</f>
        <v>0</v>
      </c>
      <c r="W1321" t="str">
        <f>N1321&amp;A1321</f>
        <v/>
      </c>
      <c r="X1321">
        <f>IF(F1320&lt;&gt;F1321,1,X1320+1)</f>
        <v>719</v>
      </c>
      <c r="Y1321" t="e">
        <f>VLOOKUP(A1321,Klasses!$A$2:$B$100,2,FALSE)</f>
        <v>#N/A</v>
      </c>
      <c r="Z1321" t="s">
        <v>198</v>
      </c>
      <c r="AA1321">
        <f>F1321</f>
        <v>0</v>
      </c>
      <c r="AB1321">
        <f>D1321</f>
        <v>0</v>
      </c>
    </row>
    <row r="1322" spans="15:28" x14ac:dyDescent="0.25">
      <c r="O1322">
        <f>COUNTIF($W$2:$W$5,W1322)</f>
        <v>0</v>
      </c>
      <c r="P1322">
        <f>VLOOKUP("M"&amp;TEXT(G1322,"0"),Punten!$A$1:$E$37,5,FALSE)</f>
        <v>0</v>
      </c>
      <c r="Q1322">
        <f>VLOOKUP("M"&amp;TEXT(H1322,"0"),Punten!$A$1:$E$37,5,FALSE)</f>
        <v>0</v>
      </c>
      <c r="R1322">
        <f>VLOOKUP("M"&amp;TEXT(I1322,"0"),Punten!$A$1:$E$37,5,FALSE)</f>
        <v>0</v>
      </c>
      <c r="S1322">
        <f>VLOOKUP("K"&amp;TEXT(M1322,"0"),Punten!$A$1:$E$37,5,FALSE)</f>
        <v>0</v>
      </c>
      <c r="T1322">
        <f>VLOOKUP("H"&amp;TEXT(L1322,"0"),Punten!$A$1:$E$37,5,FALSE)</f>
        <v>0</v>
      </c>
      <c r="U1322">
        <f>VLOOKUP("F"&amp;TEXT(M1322,"0"),Punten!$A$2:$E$158,5,FALSE)</f>
        <v>0</v>
      </c>
      <c r="V1322">
        <f>SUM(P1322:U1322)</f>
        <v>0</v>
      </c>
      <c r="W1322" t="str">
        <f>N1322&amp;A1322</f>
        <v/>
      </c>
      <c r="X1322">
        <f>IF(F1321&lt;&gt;F1322,1,X1321+1)</f>
        <v>720</v>
      </c>
      <c r="Y1322" t="e">
        <f>VLOOKUP(A1322,Klasses!$A$2:$B$100,2,FALSE)</f>
        <v>#N/A</v>
      </c>
      <c r="Z1322" t="s">
        <v>198</v>
      </c>
      <c r="AA1322">
        <f>F1322</f>
        <v>0</v>
      </c>
      <c r="AB1322">
        <f>D1322</f>
        <v>0</v>
      </c>
    </row>
    <row r="1323" spans="15:28" x14ac:dyDescent="0.25">
      <c r="O1323">
        <f>COUNTIF($W$2:$W$5,W1323)</f>
        <v>0</v>
      </c>
      <c r="P1323">
        <f>VLOOKUP("M"&amp;TEXT(G1323,"0"),Punten!$A$1:$E$37,5,FALSE)</f>
        <v>0</v>
      </c>
      <c r="Q1323">
        <f>VLOOKUP("M"&amp;TEXT(H1323,"0"),Punten!$A$1:$E$37,5,FALSE)</f>
        <v>0</v>
      </c>
      <c r="R1323">
        <f>VLOOKUP("M"&amp;TEXT(I1323,"0"),Punten!$A$1:$E$37,5,FALSE)</f>
        <v>0</v>
      </c>
      <c r="S1323">
        <f>VLOOKUP("K"&amp;TEXT(M1323,"0"),Punten!$A$1:$E$37,5,FALSE)</f>
        <v>0</v>
      </c>
      <c r="T1323">
        <f>VLOOKUP("H"&amp;TEXT(L1323,"0"),Punten!$A$1:$E$37,5,FALSE)</f>
        <v>0</v>
      </c>
      <c r="U1323">
        <f>VLOOKUP("F"&amp;TEXT(M1323,"0"),Punten!$A$2:$E$158,5,FALSE)</f>
        <v>0</v>
      </c>
      <c r="V1323">
        <f>SUM(P1323:U1323)</f>
        <v>0</v>
      </c>
      <c r="W1323" t="str">
        <f>N1323&amp;A1323</f>
        <v/>
      </c>
      <c r="X1323">
        <f>IF(F1322&lt;&gt;F1323,1,X1322+1)</f>
        <v>721</v>
      </c>
      <c r="Y1323" t="e">
        <f>VLOOKUP(A1323,Klasses!$A$2:$B$100,2,FALSE)</f>
        <v>#N/A</v>
      </c>
      <c r="Z1323" t="s">
        <v>198</v>
      </c>
      <c r="AA1323">
        <f>F1323</f>
        <v>0</v>
      </c>
      <c r="AB1323">
        <f>D1323</f>
        <v>0</v>
      </c>
    </row>
    <row r="1324" spans="15:28" x14ac:dyDescent="0.25">
      <c r="O1324">
        <f>COUNTIF($W$2:$W$5,W1324)</f>
        <v>0</v>
      </c>
      <c r="P1324">
        <f>VLOOKUP("M"&amp;TEXT(G1324,"0"),Punten!$A$1:$E$37,5,FALSE)</f>
        <v>0</v>
      </c>
      <c r="Q1324">
        <f>VLOOKUP("M"&amp;TEXT(H1324,"0"),Punten!$A$1:$E$37,5,FALSE)</f>
        <v>0</v>
      </c>
      <c r="R1324">
        <f>VLOOKUP("M"&amp;TEXT(I1324,"0"),Punten!$A$1:$E$37,5,FALSE)</f>
        <v>0</v>
      </c>
      <c r="S1324">
        <f>VLOOKUP("K"&amp;TEXT(M1324,"0"),Punten!$A$1:$E$37,5,FALSE)</f>
        <v>0</v>
      </c>
      <c r="T1324">
        <f>VLOOKUP("H"&amp;TEXT(L1324,"0"),Punten!$A$1:$E$37,5,FALSE)</f>
        <v>0</v>
      </c>
      <c r="U1324">
        <f>VLOOKUP("F"&amp;TEXT(M1324,"0"),Punten!$A$2:$E$158,5,FALSE)</f>
        <v>0</v>
      </c>
      <c r="V1324">
        <f>SUM(P1324:U1324)</f>
        <v>0</v>
      </c>
      <c r="W1324" t="str">
        <f>N1324&amp;A1324</f>
        <v/>
      </c>
      <c r="X1324">
        <f>IF(F1323&lt;&gt;F1324,1,X1323+1)</f>
        <v>722</v>
      </c>
      <c r="Y1324" t="e">
        <f>VLOOKUP(A1324,Klasses!$A$2:$B$100,2,FALSE)</f>
        <v>#N/A</v>
      </c>
      <c r="Z1324" t="s">
        <v>198</v>
      </c>
      <c r="AA1324">
        <f>F1324</f>
        <v>0</v>
      </c>
      <c r="AB1324">
        <f>D1324</f>
        <v>0</v>
      </c>
    </row>
    <row r="1325" spans="15:28" x14ac:dyDescent="0.25">
      <c r="O1325">
        <f>COUNTIF($W$2:$W$5,W1325)</f>
        <v>0</v>
      </c>
      <c r="P1325">
        <f>VLOOKUP("M"&amp;TEXT(G1325,"0"),Punten!$A$1:$E$37,5,FALSE)</f>
        <v>0</v>
      </c>
      <c r="Q1325">
        <f>VLOOKUP("M"&amp;TEXT(H1325,"0"),Punten!$A$1:$E$37,5,FALSE)</f>
        <v>0</v>
      </c>
      <c r="R1325">
        <f>VLOOKUP("M"&amp;TEXT(I1325,"0"),Punten!$A$1:$E$37,5,FALSE)</f>
        <v>0</v>
      </c>
      <c r="S1325">
        <f>VLOOKUP("K"&amp;TEXT(M1325,"0"),Punten!$A$1:$E$37,5,FALSE)</f>
        <v>0</v>
      </c>
      <c r="T1325">
        <f>VLOOKUP("H"&amp;TEXT(L1325,"0"),Punten!$A$1:$E$37,5,FALSE)</f>
        <v>0</v>
      </c>
      <c r="U1325">
        <f>VLOOKUP("F"&amp;TEXT(M1325,"0"),Punten!$A$2:$E$158,5,FALSE)</f>
        <v>0</v>
      </c>
      <c r="V1325">
        <f>SUM(P1325:U1325)</f>
        <v>0</v>
      </c>
      <c r="W1325" t="str">
        <f>N1325&amp;A1325</f>
        <v/>
      </c>
      <c r="X1325">
        <f>IF(F1324&lt;&gt;F1325,1,X1324+1)</f>
        <v>723</v>
      </c>
      <c r="Y1325" t="e">
        <f>VLOOKUP(A1325,Klasses!$A$2:$B$100,2,FALSE)</f>
        <v>#N/A</v>
      </c>
      <c r="Z1325" t="s">
        <v>198</v>
      </c>
      <c r="AA1325">
        <f>F1325</f>
        <v>0</v>
      </c>
      <c r="AB1325">
        <f>D1325</f>
        <v>0</v>
      </c>
    </row>
    <row r="1326" spans="15:28" x14ac:dyDescent="0.25">
      <c r="O1326">
        <f>COUNTIF($W$2:$W$5,W1326)</f>
        <v>0</v>
      </c>
      <c r="P1326">
        <f>VLOOKUP("M"&amp;TEXT(G1326,"0"),Punten!$A$1:$E$37,5,FALSE)</f>
        <v>0</v>
      </c>
      <c r="Q1326">
        <f>VLOOKUP("M"&amp;TEXT(H1326,"0"),Punten!$A$1:$E$37,5,FALSE)</f>
        <v>0</v>
      </c>
      <c r="R1326">
        <f>VLOOKUP("M"&amp;TEXT(I1326,"0"),Punten!$A$1:$E$37,5,FALSE)</f>
        <v>0</v>
      </c>
      <c r="S1326">
        <f>VLOOKUP("K"&amp;TEXT(M1326,"0"),Punten!$A$1:$E$37,5,FALSE)</f>
        <v>0</v>
      </c>
      <c r="T1326">
        <f>VLOOKUP("H"&amp;TEXT(L1326,"0"),Punten!$A$1:$E$37,5,FALSE)</f>
        <v>0</v>
      </c>
      <c r="U1326">
        <f>VLOOKUP("F"&amp;TEXT(M1326,"0"),Punten!$A$2:$E$158,5,FALSE)</f>
        <v>0</v>
      </c>
      <c r="V1326">
        <f>SUM(P1326:U1326)</f>
        <v>0</v>
      </c>
      <c r="W1326" t="str">
        <f>N1326&amp;A1326</f>
        <v/>
      </c>
      <c r="X1326">
        <f>IF(F1325&lt;&gt;F1326,1,X1325+1)</f>
        <v>724</v>
      </c>
      <c r="Y1326" t="e">
        <f>VLOOKUP(A1326,Klasses!$A$2:$B$100,2,FALSE)</f>
        <v>#N/A</v>
      </c>
      <c r="Z1326" t="s">
        <v>198</v>
      </c>
      <c r="AA1326">
        <f>F1326</f>
        <v>0</v>
      </c>
      <c r="AB1326">
        <f>D1326</f>
        <v>0</v>
      </c>
    </row>
    <row r="1327" spans="15:28" x14ac:dyDescent="0.25">
      <c r="O1327">
        <f>COUNTIF($W$2:$W$5,W1327)</f>
        <v>0</v>
      </c>
      <c r="P1327">
        <f>VLOOKUP("M"&amp;TEXT(G1327,"0"),Punten!$A$1:$E$37,5,FALSE)</f>
        <v>0</v>
      </c>
      <c r="Q1327">
        <f>VLOOKUP("M"&amp;TEXT(H1327,"0"),Punten!$A$1:$E$37,5,FALSE)</f>
        <v>0</v>
      </c>
      <c r="R1327">
        <f>VLOOKUP("M"&amp;TEXT(I1327,"0"),Punten!$A$1:$E$37,5,FALSE)</f>
        <v>0</v>
      </c>
      <c r="S1327">
        <f>VLOOKUP("K"&amp;TEXT(M1327,"0"),Punten!$A$1:$E$37,5,FALSE)</f>
        <v>0</v>
      </c>
      <c r="T1327">
        <f>VLOOKUP("H"&amp;TEXT(L1327,"0"),Punten!$A$1:$E$37,5,FALSE)</f>
        <v>0</v>
      </c>
      <c r="U1327">
        <f>VLOOKUP("F"&amp;TEXT(M1327,"0"),Punten!$A$2:$E$158,5,FALSE)</f>
        <v>0</v>
      </c>
      <c r="V1327">
        <f>SUM(P1327:U1327)</f>
        <v>0</v>
      </c>
      <c r="W1327" t="str">
        <f>N1327&amp;A1327</f>
        <v/>
      </c>
      <c r="X1327">
        <f>IF(F1326&lt;&gt;F1327,1,X1326+1)</f>
        <v>725</v>
      </c>
      <c r="Y1327" t="e">
        <f>VLOOKUP(A1327,Klasses!$A$2:$B$100,2,FALSE)</f>
        <v>#N/A</v>
      </c>
      <c r="Z1327" t="s">
        <v>198</v>
      </c>
      <c r="AA1327">
        <f>F1327</f>
        <v>0</v>
      </c>
      <c r="AB1327">
        <f>D1327</f>
        <v>0</v>
      </c>
    </row>
    <row r="1328" spans="15:28" x14ac:dyDescent="0.25">
      <c r="O1328">
        <f>COUNTIF($W$2:$W$5,W1328)</f>
        <v>0</v>
      </c>
      <c r="P1328">
        <f>VLOOKUP("M"&amp;TEXT(G1328,"0"),Punten!$A$1:$E$37,5,FALSE)</f>
        <v>0</v>
      </c>
      <c r="Q1328">
        <f>VLOOKUP("M"&amp;TEXT(H1328,"0"),Punten!$A$1:$E$37,5,FALSE)</f>
        <v>0</v>
      </c>
      <c r="R1328">
        <f>VLOOKUP("M"&amp;TEXT(I1328,"0"),Punten!$A$1:$E$37,5,FALSE)</f>
        <v>0</v>
      </c>
      <c r="S1328">
        <f>VLOOKUP("K"&amp;TEXT(M1328,"0"),Punten!$A$1:$E$37,5,FALSE)</f>
        <v>0</v>
      </c>
      <c r="T1328">
        <f>VLOOKUP("H"&amp;TEXT(L1328,"0"),Punten!$A$1:$E$37,5,FALSE)</f>
        <v>0</v>
      </c>
      <c r="U1328">
        <f>VLOOKUP("F"&amp;TEXT(M1328,"0"),Punten!$A$2:$E$158,5,FALSE)</f>
        <v>0</v>
      </c>
      <c r="V1328">
        <f>SUM(P1328:U1328)</f>
        <v>0</v>
      </c>
      <c r="W1328" t="str">
        <f>N1328&amp;A1328</f>
        <v/>
      </c>
      <c r="X1328">
        <f>IF(F1327&lt;&gt;F1328,1,X1327+1)</f>
        <v>726</v>
      </c>
      <c r="Y1328" t="e">
        <f>VLOOKUP(A1328,Klasses!$A$2:$B$100,2,FALSE)</f>
        <v>#N/A</v>
      </c>
      <c r="Z1328" t="s">
        <v>198</v>
      </c>
      <c r="AA1328">
        <f>F1328</f>
        <v>0</v>
      </c>
      <c r="AB1328">
        <f>D1328</f>
        <v>0</v>
      </c>
    </row>
    <row r="1329" spans="15:28" x14ac:dyDescent="0.25">
      <c r="O1329">
        <f>COUNTIF($W$2:$W$5,W1329)</f>
        <v>0</v>
      </c>
      <c r="P1329">
        <f>VLOOKUP("M"&amp;TEXT(G1329,"0"),Punten!$A$1:$E$37,5,FALSE)</f>
        <v>0</v>
      </c>
      <c r="Q1329">
        <f>VLOOKUP("M"&amp;TEXT(H1329,"0"),Punten!$A$1:$E$37,5,FALSE)</f>
        <v>0</v>
      </c>
      <c r="R1329">
        <f>VLOOKUP("M"&amp;TEXT(I1329,"0"),Punten!$A$1:$E$37,5,FALSE)</f>
        <v>0</v>
      </c>
      <c r="S1329">
        <f>VLOOKUP("K"&amp;TEXT(M1329,"0"),Punten!$A$1:$E$37,5,FALSE)</f>
        <v>0</v>
      </c>
      <c r="T1329">
        <f>VLOOKUP("H"&amp;TEXT(L1329,"0"),Punten!$A$1:$E$37,5,FALSE)</f>
        <v>0</v>
      </c>
      <c r="U1329">
        <f>VLOOKUP("F"&amp;TEXT(M1329,"0"),Punten!$A$2:$E$158,5,FALSE)</f>
        <v>0</v>
      </c>
      <c r="V1329">
        <f>SUM(P1329:U1329)</f>
        <v>0</v>
      </c>
      <c r="W1329" t="str">
        <f>N1329&amp;A1329</f>
        <v/>
      </c>
      <c r="X1329">
        <f>IF(F1328&lt;&gt;F1329,1,X1328+1)</f>
        <v>727</v>
      </c>
      <c r="Y1329" t="e">
        <f>VLOOKUP(A1329,Klasses!$A$2:$B$100,2,FALSE)</f>
        <v>#N/A</v>
      </c>
      <c r="Z1329" t="s">
        <v>198</v>
      </c>
      <c r="AA1329">
        <f>F1329</f>
        <v>0</v>
      </c>
      <c r="AB1329">
        <f>D1329</f>
        <v>0</v>
      </c>
    </row>
    <row r="1330" spans="15:28" x14ac:dyDescent="0.25">
      <c r="O1330">
        <f>COUNTIF($W$2:$W$5,W1330)</f>
        <v>0</v>
      </c>
      <c r="P1330">
        <f>VLOOKUP("M"&amp;TEXT(G1330,"0"),Punten!$A$1:$E$37,5,FALSE)</f>
        <v>0</v>
      </c>
      <c r="Q1330">
        <f>VLOOKUP("M"&amp;TEXT(H1330,"0"),Punten!$A$1:$E$37,5,FALSE)</f>
        <v>0</v>
      </c>
      <c r="R1330">
        <f>VLOOKUP("M"&amp;TEXT(I1330,"0"),Punten!$A$1:$E$37,5,FALSE)</f>
        <v>0</v>
      </c>
      <c r="S1330">
        <f>VLOOKUP("K"&amp;TEXT(M1330,"0"),Punten!$A$1:$E$37,5,FALSE)</f>
        <v>0</v>
      </c>
      <c r="T1330">
        <f>VLOOKUP("H"&amp;TEXT(L1330,"0"),Punten!$A$1:$E$37,5,FALSE)</f>
        <v>0</v>
      </c>
      <c r="U1330">
        <f>VLOOKUP("F"&amp;TEXT(M1330,"0"),Punten!$A$2:$E$158,5,FALSE)</f>
        <v>0</v>
      </c>
      <c r="V1330">
        <f>SUM(P1330:U1330)</f>
        <v>0</v>
      </c>
      <c r="W1330" t="str">
        <f>N1330&amp;A1330</f>
        <v/>
      </c>
      <c r="X1330">
        <f>IF(F1329&lt;&gt;F1330,1,X1329+1)</f>
        <v>728</v>
      </c>
      <c r="Y1330" t="e">
        <f>VLOOKUP(A1330,Klasses!$A$2:$B$100,2,FALSE)</f>
        <v>#N/A</v>
      </c>
      <c r="Z1330" t="s">
        <v>198</v>
      </c>
      <c r="AA1330">
        <f>F1330</f>
        <v>0</v>
      </c>
      <c r="AB1330">
        <f>D1330</f>
        <v>0</v>
      </c>
    </row>
    <row r="1331" spans="15:28" x14ac:dyDescent="0.25">
      <c r="O1331">
        <f>COUNTIF($W$2:$W$5,W1331)</f>
        <v>0</v>
      </c>
      <c r="P1331">
        <f>VLOOKUP("M"&amp;TEXT(G1331,"0"),Punten!$A$1:$E$37,5,FALSE)</f>
        <v>0</v>
      </c>
      <c r="Q1331">
        <f>VLOOKUP("M"&amp;TEXT(H1331,"0"),Punten!$A$1:$E$37,5,FALSE)</f>
        <v>0</v>
      </c>
      <c r="R1331">
        <f>VLOOKUP("M"&amp;TEXT(I1331,"0"),Punten!$A$1:$E$37,5,FALSE)</f>
        <v>0</v>
      </c>
      <c r="S1331">
        <f>VLOOKUP("K"&amp;TEXT(M1331,"0"),Punten!$A$1:$E$37,5,FALSE)</f>
        <v>0</v>
      </c>
      <c r="T1331">
        <f>VLOOKUP("H"&amp;TEXT(L1331,"0"),Punten!$A$1:$E$37,5,FALSE)</f>
        <v>0</v>
      </c>
      <c r="U1331">
        <f>VLOOKUP("F"&amp;TEXT(M1331,"0"),Punten!$A$2:$E$158,5,FALSE)</f>
        <v>0</v>
      </c>
      <c r="V1331">
        <f>SUM(P1331:U1331)</f>
        <v>0</v>
      </c>
      <c r="W1331" t="str">
        <f>N1331&amp;A1331</f>
        <v/>
      </c>
      <c r="X1331">
        <f>IF(F1330&lt;&gt;F1331,1,X1330+1)</f>
        <v>729</v>
      </c>
      <c r="Y1331" t="e">
        <f>VLOOKUP(A1331,Klasses!$A$2:$B$100,2,FALSE)</f>
        <v>#N/A</v>
      </c>
      <c r="Z1331" t="s">
        <v>198</v>
      </c>
      <c r="AA1331">
        <f>F1331</f>
        <v>0</v>
      </c>
      <c r="AB1331">
        <f>D1331</f>
        <v>0</v>
      </c>
    </row>
    <row r="1332" spans="15:28" x14ac:dyDescent="0.25">
      <c r="O1332">
        <f>COUNTIF($W$2:$W$5,W1332)</f>
        <v>0</v>
      </c>
      <c r="P1332">
        <f>VLOOKUP("M"&amp;TEXT(G1332,"0"),Punten!$A$1:$E$37,5,FALSE)</f>
        <v>0</v>
      </c>
      <c r="Q1332">
        <f>VLOOKUP("M"&amp;TEXT(H1332,"0"),Punten!$A$1:$E$37,5,FALSE)</f>
        <v>0</v>
      </c>
      <c r="R1332">
        <f>VLOOKUP("M"&amp;TEXT(I1332,"0"),Punten!$A$1:$E$37,5,FALSE)</f>
        <v>0</v>
      </c>
      <c r="S1332">
        <f>VLOOKUP("K"&amp;TEXT(M1332,"0"),Punten!$A$1:$E$37,5,FALSE)</f>
        <v>0</v>
      </c>
      <c r="T1332">
        <f>VLOOKUP("H"&amp;TEXT(L1332,"0"),Punten!$A$1:$E$37,5,FALSE)</f>
        <v>0</v>
      </c>
      <c r="U1332">
        <f>VLOOKUP("F"&amp;TEXT(M1332,"0"),Punten!$A$2:$E$158,5,FALSE)</f>
        <v>0</v>
      </c>
      <c r="V1332">
        <f>SUM(P1332:U1332)</f>
        <v>0</v>
      </c>
      <c r="W1332" t="str">
        <f>N1332&amp;A1332</f>
        <v/>
      </c>
      <c r="X1332">
        <f>IF(F1331&lt;&gt;F1332,1,X1331+1)</f>
        <v>730</v>
      </c>
      <c r="Y1332" t="e">
        <f>VLOOKUP(A1332,Klasses!$A$2:$B$100,2,FALSE)</f>
        <v>#N/A</v>
      </c>
      <c r="Z1332" t="s">
        <v>198</v>
      </c>
      <c r="AA1332">
        <f>F1332</f>
        <v>0</v>
      </c>
      <c r="AB1332">
        <f>D1332</f>
        <v>0</v>
      </c>
    </row>
    <row r="1333" spans="15:28" x14ac:dyDescent="0.25">
      <c r="O1333">
        <f>COUNTIF($W$2:$W$5,W1333)</f>
        <v>0</v>
      </c>
      <c r="P1333">
        <f>VLOOKUP("M"&amp;TEXT(G1333,"0"),Punten!$A$1:$E$37,5,FALSE)</f>
        <v>0</v>
      </c>
      <c r="Q1333">
        <f>VLOOKUP("M"&amp;TEXT(H1333,"0"),Punten!$A$1:$E$37,5,FALSE)</f>
        <v>0</v>
      </c>
      <c r="R1333">
        <f>VLOOKUP("M"&amp;TEXT(I1333,"0"),Punten!$A$1:$E$37,5,FALSE)</f>
        <v>0</v>
      </c>
      <c r="S1333">
        <f>VLOOKUP("K"&amp;TEXT(M1333,"0"),Punten!$A$1:$E$37,5,FALSE)</f>
        <v>0</v>
      </c>
      <c r="T1333">
        <f>VLOOKUP("H"&amp;TEXT(L1333,"0"),Punten!$A$1:$E$37,5,FALSE)</f>
        <v>0</v>
      </c>
      <c r="U1333">
        <f>VLOOKUP("F"&amp;TEXT(M1333,"0"),Punten!$A$2:$E$158,5,FALSE)</f>
        <v>0</v>
      </c>
      <c r="V1333">
        <f>SUM(P1333:U1333)</f>
        <v>0</v>
      </c>
      <c r="W1333" t="str">
        <f>N1333&amp;A1333</f>
        <v/>
      </c>
      <c r="X1333">
        <f>IF(F1332&lt;&gt;F1333,1,X1332+1)</f>
        <v>731</v>
      </c>
      <c r="Y1333" t="e">
        <f>VLOOKUP(A1333,Klasses!$A$2:$B$100,2,FALSE)</f>
        <v>#N/A</v>
      </c>
      <c r="Z1333" t="s">
        <v>198</v>
      </c>
      <c r="AA1333">
        <f>F1333</f>
        <v>0</v>
      </c>
      <c r="AB1333">
        <f>D1333</f>
        <v>0</v>
      </c>
    </row>
    <row r="1334" spans="15:28" x14ac:dyDescent="0.25">
      <c r="O1334">
        <f>COUNTIF($W$2:$W$5,W1334)</f>
        <v>0</v>
      </c>
      <c r="P1334">
        <f>VLOOKUP("M"&amp;TEXT(G1334,"0"),Punten!$A$1:$E$37,5,FALSE)</f>
        <v>0</v>
      </c>
      <c r="Q1334">
        <f>VLOOKUP("M"&amp;TEXT(H1334,"0"),Punten!$A$1:$E$37,5,FALSE)</f>
        <v>0</v>
      </c>
      <c r="R1334">
        <f>VLOOKUP("M"&amp;TEXT(I1334,"0"),Punten!$A$1:$E$37,5,FALSE)</f>
        <v>0</v>
      </c>
      <c r="S1334">
        <f>VLOOKUP("K"&amp;TEXT(M1334,"0"),Punten!$A$1:$E$37,5,FALSE)</f>
        <v>0</v>
      </c>
      <c r="T1334">
        <f>VLOOKUP("H"&amp;TEXT(L1334,"0"),Punten!$A$1:$E$37,5,FALSE)</f>
        <v>0</v>
      </c>
      <c r="U1334">
        <f>VLOOKUP("F"&amp;TEXT(M1334,"0"),Punten!$A$2:$E$158,5,FALSE)</f>
        <v>0</v>
      </c>
      <c r="V1334">
        <f>SUM(P1334:U1334)</f>
        <v>0</v>
      </c>
      <c r="W1334" t="str">
        <f>N1334&amp;A1334</f>
        <v/>
      </c>
      <c r="X1334">
        <f>IF(F1333&lt;&gt;F1334,1,X1333+1)</f>
        <v>732</v>
      </c>
      <c r="Y1334" t="e">
        <f>VLOOKUP(A1334,Klasses!$A$2:$B$100,2,FALSE)</f>
        <v>#N/A</v>
      </c>
      <c r="Z1334" t="s">
        <v>198</v>
      </c>
      <c r="AA1334">
        <f>F1334</f>
        <v>0</v>
      </c>
      <c r="AB1334">
        <f>D1334</f>
        <v>0</v>
      </c>
    </row>
    <row r="1335" spans="15:28" x14ac:dyDescent="0.25">
      <c r="O1335">
        <f>COUNTIF($W$2:$W$5,W1335)</f>
        <v>0</v>
      </c>
      <c r="P1335">
        <f>VLOOKUP("M"&amp;TEXT(G1335,"0"),Punten!$A$1:$E$37,5,FALSE)</f>
        <v>0</v>
      </c>
      <c r="Q1335">
        <f>VLOOKUP("M"&amp;TEXT(H1335,"0"),Punten!$A$1:$E$37,5,FALSE)</f>
        <v>0</v>
      </c>
      <c r="R1335">
        <f>VLOOKUP("M"&amp;TEXT(I1335,"0"),Punten!$A$1:$E$37,5,FALSE)</f>
        <v>0</v>
      </c>
      <c r="S1335">
        <f>VLOOKUP("K"&amp;TEXT(M1335,"0"),Punten!$A$1:$E$37,5,FALSE)</f>
        <v>0</v>
      </c>
      <c r="T1335">
        <f>VLOOKUP("H"&amp;TEXT(L1335,"0"),Punten!$A$1:$E$37,5,FALSE)</f>
        <v>0</v>
      </c>
      <c r="U1335">
        <f>VLOOKUP("F"&amp;TEXT(M1335,"0"),Punten!$A$2:$E$158,5,FALSE)</f>
        <v>0</v>
      </c>
      <c r="V1335">
        <f>SUM(P1335:U1335)</f>
        <v>0</v>
      </c>
      <c r="W1335" t="str">
        <f>N1335&amp;A1335</f>
        <v/>
      </c>
      <c r="X1335">
        <f>IF(F1334&lt;&gt;F1335,1,X1334+1)</f>
        <v>733</v>
      </c>
      <c r="Y1335" t="e">
        <f>VLOOKUP(A1335,Klasses!$A$2:$B$100,2,FALSE)</f>
        <v>#N/A</v>
      </c>
      <c r="Z1335" t="s">
        <v>198</v>
      </c>
      <c r="AA1335">
        <f>F1335</f>
        <v>0</v>
      </c>
      <c r="AB1335">
        <f>D1335</f>
        <v>0</v>
      </c>
    </row>
    <row r="1336" spans="15:28" x14ac:dyDescent="0.25">
      <c r="O1336">
        <f>COUNTIF($W$2:$W$5,W1336)</f>
        <v>0</v>
      </c>
      <c r="P1336">
        <f>VLOOKUP("M"&amp;TEXT(G1336,"0"),Punten!$A$1:$E$37,5,FALSE)</f>
        <v>0</v>
      </c>
      <c r="Q1336">
        <f>VLOOKUP("M"&amp;TEXT(H1336,"0"),Punten!$A$1:$E$37,5,FALSE)</f>
        <v>0</v>
      </c>
      <c r="R1336">
        <f>VLOOKUP("M"&amp;TEXT(I1336,"0"),Punten!$A$1:$E$37,5,FALSE)</f>
        <v>0</v>
      </c>
      <c r="S1336">
        <f>VLOOKUP("K"&amp;TEXT(M1336,"0"),Punten!$A$1:$E$37,5,FALSE)</f>
        <v>0</v>
      </c>
      <c r="T1336">
        <f>VLOOKUP("H"&amp;TEXT(L1336,"0"),Punten!$A$1:$E$37,5,FALSE)</f>
        <v>0</v>
      </c>
      <c r="U1336">
        <f>VLOOKUP("F"&amp;TEXT(M1336,"0"),Punten!$A$2:$E$158,5,FALSE)</f>
        <v>0</v>
      </c>
      <c r="V1336">
        <f>SUM(P1336:U1336)</f>
        <v>0</v>
      </c>
      <c r="W1336" t="str">
        <f>N1336&amp;A1336</f>
        <v/>
      </c>
      <c r="X1336">
        <f>IF(F1335&lt;&gt;F1336,1,X1335+1)</f>
        <v>734</v>
      </c>
      <c r="Y1336" t="e">
        <f>VLOOKUP(A1336,Klasses!$A$2:$B$100,2,FALSE)</f>
        <v>#N/A</v>
      </c>
      <c r="Z1336" t="s">
        <v>198</v>
      </c>
      <c r="AA1336">
        <f>F1336</f>
        <v>0</v>
      </c>
      <c r="AB1336">
        <f>D1336</f>
        <v>0</v>
      </c>
    </row>
    <row r="1337" spans="15:28" x14ac:dyDescent="0.25">
      <c r="O1337">
        <f>COUNTIF($W$2:$W$5,W1337)</f>
        <v>0</v>
      </c>
      <c r="P1337">
        <f>VLOOKUP("M"&amp;TEXT(G1337,"0"),Punten!$A$1:$E$37,5,FALSE)</f>
        <v>0</v>
      </c>
      <c r="Q1337">
        <f>VLOOKUP("M"&amp;TEXT(H1337,"0"),Punten!$A$1:$E$37,5,FALSE)</f>
        <v>0</v>
      </c>
      <c r="R1337">
        <f>VLOOKUP("M"&amp;TEXT(I1337,"0"),Punten!$A$1:$E$37,5,FALSE)</f>
        <v>0</v>
      </c>
      <c r="S1337">
        <f>VLOOKUP("K"&amp;TEXT(M1337,"0"),Punten!$A$1:$E$37,5,FALSE)</f>
        <v>0</v>
      </c>
      <c r="T1337">
        <f>VLOOKUP("H"&amp;TEXT(L1337,"0"),Punten!$A$1:$E$37,5,FALSE)</f>
        <v>0</v>
      </c>
      <c r="U1337">
        <f>VLOOKUP("F"&amp;TEXT(M1337,"0"),Punten!$A$2:$E$158,5,FALSE)</f>
        <v>0</v>
      </c>
      <c r="V1337">
        <f>SUM(P1337:U1337)</f>
        <v>0</v>
      </c>
      <c r="W1337" t="str">
        <f>N1337&amp;A1337</f>
        <v/>
      </c>
      <c r="X1337">
        <f>IF(F1336&lt;&gt;F1337,1,X1336+1)</f>
        <v>735</v>
      </c>
      <c r="Y1337" t="e">
        <f>VLOOKUP(A1337,Klasses!$A$2:$B$100,2,FALSE)</f>
        <v>#N/A</v>
      </c>
      <c r="Z1337" t="s">
        <v>198</v>
      </c>
      <c r="AA1337">
        <f>F1337</f>
        <v>0</v>
      </c>
      <c r="AB1337">
        <f>D1337</f>
        <v>0</v>
      </c>
    </row>
    <row r="1338" spans="15:28" x14ac:dyDescent="0.25">
      <c r="O1338">
        <f>COUNTIF($W$2:$W$5,W1338)</f>
        <v>0</v>
      </c>
      <c r="P1338">
        <f>VLOOKUP("M"&amp;TEXT(G1338,"0"),Punten!$A$1:$E$37,5,FALSE)</f>
        <v>0</v>
      </c>
      <c r="Q1338">
        <f>VLOOKUP("M"&amp;TEXT(H1338,"0"),Punten!$A$1:$E$37,5,FALSE)</f>
        <v>0</v>
      </c>
      <c r="R1338">
        <f>VLOOKUP("M"&amp;TEXT(I1338,"0"),Punten!$A$1:$E$37,5,FALSE)</f>
        <v>0</v>
      </c>
      <c r="S1338">
        <f>VLOOKUP("K"&amp;TEXT(M1338,"0"),Punten!$A$1:$E$37,5,FALSE)</f>
        <v>0</v>
      </c>
      <c r="T1338">
        <f>VLOOKUP("H"&amp;TEXT(L1338,"0"),Punten!$A$1:$E$37,5,FALSE)</f>
        <v>0</v>
      </c>
      <c r="U1338">
        <f>VLOOKUP("F"&amp;TEXT(M1338,"0"),Punten!$A$2:$E$158,5,FALSE)</f>
        <v>0</v>
      </c>
      <c r="V1338">
        <f>SUM(P1338:U1338)</f>
        <v>0</v>
      </c>
      <c r="W1338" t="str">
        <f>N1338&amp;A1338</f>
        <v/>
      </c>
      <c r="X1338">
        <f>IF(F1337&lt;&gt;F1338,1,X1337+1)</f>
        <v>736</v>
      </c>
      <c r="Y1338" t="e">
        <f>VLOOKUP(A1338,Klasses!$A$2:$B$100,2,FALSE)</f>
        <v>#N/A</v>
      </c>
      <c r="Z1338" t="s">
        <v>198</v>
      </c>
      <c r="AA1338">
        <f>F1338</f>
        <v>0</v>
      </c>
      <c r="AB1338">
        <f>D1338</f>
        <v>0</v>
      </c>
    </row>
    <row r="1339" spans="15:28" x14ac:dyDescent="0.25">
      <c r="O1339">
        <f>COUNTIF($W$2:$W$5,W1339)</f>
        <v>0</v>
      </c>
      <c r="P1339">
        <f>VLOOKUP("M"&amp;TEXT(G1339,"0"),Punten!$A$1:$E$37,5,FALSE)</f>
        <v>0</v>
      </c>
      <c r="Q1339">
        <f>VLOOKUP("M"&amp;TEXT(H1339,"0"),Punten!$A$1:$E$37,5,FALSE)</f>
        <v>0</v>
      </c>
      <c r="R1339">
        <f>VLOOKUP("M"&amp;TEXT(I1339,"0"),Punten!$A$1:$E$37,5,FALSE)</f>
        <v>0</v>
      </c>
      <c r="S1339">
        <f>VLOOKUP("K"&amp;TEXT(M1339,"0"),Punten!$A$1:$E$37,5,FALSE)</f>
        <v>0</v>
      </c>
      <c r="T1339">
        <f>VLOOKUP("H"&amp;TEXT(L1339,"0"),Punten!$A$1:$E$37,5,FALSE)</f>
        <v>0</v>
      </c>
      <c r="U1339">
        <f>VLOOKUP("F"&amp;TEXT(M1339,"0"),Punten!$A$2:$E$158,5,FALSE)</f>
        <v>0</v>
      </c>
      <c r="V1339">
        <f>SUM(P1339:U1339)</f>
        <v>0</v>
      </c>
      <c r="W1339" t="str">
        <f>N1339&amp;A1339</f>
        <v/>
      </c>
      <c r="X1339">
        <f>IF(F1338&lt;&gt;F1339,1,X1338+1)</f>
        <v>737</v>
      </c>
      <c r="Y1339" t="e">
        <f>VLOOKUP(A1339,Klasses!$A$2:$B$100,2,FALSE)</f>
        <v>#N/A</v>
      </c>
      <c r="Z1339" t="s">
        <v>198</v>
      </c>
      <c r="AA1339">
        <f>F1339</f>
        <v>0</v>
      </c>
      <c r="AB1339">
        <f>D1339</f>
        <v>0</v>
      </c>
    </row>
    <row r="1340" spans="15:28" x14ac:dyDescent="0.25">
      <c r="O1340">
        <f>COUNTIF($W$2:$W$5,W1340)</f>
        <v>0</v>
      </c>
      <c r="P1340">
        <f>VLOOKUP("M"&amp;TEXT(G1340,"0"),Punten!$A$1:$E$37,5,FALSE)</f>
        <v>0</v>
      </c>
      <c r="Q1340">
        <f>VLOOKUP("M"&amp;TEXT(H1340,"0"),Punten!$A$1:$E$37,5,FALSE)</f>
        <v>0</v>
      </c>
      <c r="R1340">
        <f>VLOOKUP("M"&amp;TEXT(I1340,"0"),Punten!$A$1:$E$37,5,FALSE)</f>
        <v>0</v>
      </c>
      <c r="S1340">
        <f>VLOOKUP("K"&amp;TEXT(M1340,"0"),Punten!$A$1:$E$37,5,FALSE)</f>
        <v>0</v>
      </c>
      <c r="T1340">
        <f>VLOOKUP("H"&amp;TEXT(L1340,"0"),Punten!$A$1:$E$37,5,FALSE)</f>
        <v>0</v>
      </c>
      <c r="U1340">
        <f>VLOOKUP("F"&amp;TEXT(M1340,"0"),Punten!$A$2:$E$158,5,FALSE)</f>
        <v>0</v>
      </c>
      <c r="V1340">
        <f>SUM(P1340:U1340)</f>
        <v>0</v>
      </c>
      <c r="W1340" t="str">
        <f>N1340&amp;A1340</f>
        <v/>
      </c>
      <c r="X1340">
        <f>IF(F1339&lt;&gt;F1340,1,X1339+1)</f>
        <v>738</v>
      </c>
      <c r="Y1340" t="e">
        <f>VLOOKUP(A1340,Klasses!$A$2:$B$100,2,FALSE)</f>
        <v>#N/A</v>
      </c>
      <c r="Z1340" t="s">
        <v>198</v>
      </c>
      <c r="AA1340">
        <f>F1340</f>
        <v>0</v>
      </c>
      <c r="AB1340">
        <f>D1340</f>
        <v>0</v>
      </c>
    </row>
    <row r="1341" spans="15:28" x14ac:dyDescent="0.25">
      <c r="O1341">
        <f>COUNTIF($W$2:$W$5,W1341)</f>
        <v>0</v>
      </c>
      <c r="P1341">
        <f>VLOOKUP("M"&amp;TEXT(G1341,"0"),Punten!$A$1:$E$37,5,FALSE)</f>
        <v>0</v>
      </c>
      <c r="Q1341">
        <f>VLOOKUP("M"&amp;TEXT(H1341,"0"),Punten!$A$1:$E$37,5,FALSE)</f>
        <v>0</v>
      </c>
      <c r="R1341">
        <f>VLOOKUP("M"&amp;TEXT(I1341,"0"),Punten!$A$1:$E$37,5,FALSE)</f>
        <v>0</v>
      </c>
      <c r="S1341">
        <f>VLOOKUP("K"&amp;TEXT(M1341,"0"),Punten!$A$1:$E$37,5,FALSE)</f>
        <v>0</v>
      </c>
      <c r="T1341">
        <f>VLOOKUP("H"&amp;TEXT(L1341,"0"),Punten!$A$1:$E$37,5,FALSE)</f>
        <v>0</v>
      </c>
      <c r="U1341">
        <f>VLOOKUP("F"&amp;TEXT(M1341,"0"),Punten!$A$2:$E$158,5,FALSE)</f>
        <v>0</v>
      </c>
      <c r="V1341">
        <f>SUM(P1341:U1341)</f>
        <v>0</v>
      </c>
      <c r="W1341" t="str">
        <f>N1341&amp;A1341</f>
        <v/>
      </c>
      <c r="X1341">
        <f>IF(F1340&lt;&gt;F1341,1,X1340+1)</f>
        <v>739</v>
      </c>
      <c r="Y1341" t="e">
        <f>VLOOKUP(A1341,Klasses!$A$2:$B$100,2,FALSE)</f>
        <v>#N/A</v>
      </c>
      <c r="Z1341" t="s">
        <v>198</v>
      </c>
      <c r="AA1341">
        <f>F1341</f>
        <v>0</v>
      </c>
      <c r="AB1341">
        <f>D1341</f>
        <v>0</v>
      </c>
    </row>
    <row r="1342" spans="15:28" x14ac:dyDescent="0.25">
      <c r="O1342">
        <f>COUNTIF($W$2:$W$5,W1342)</f>
        <v>0</v>
      </c>
      <c r="P1342">
        <f>VLOOKUP("M"&amp;TEXT(G1342,"0"),Punten!$A$1:$E$37,5,FALSE)</f>
        <v>0</v>
      </c>
      <c r="Q1342">
        <f>VLOOKUP("M"&amp;TEXT(H1342,"0"),Punten!$A$1:$E$37,5,FALSE)</f>
        <v>0</v>
      </c>
      <c r="R1342">
        <f>VLOOKUP("M"&amp;TEXT(I1342,"0"),Punten!$A$1:$E$37,5,FALSE)</f>
        <v>0</v>
      </c>
      <c r="S1342">
        <f>VLOOKUP("K"&amp;TEXT(M1342,"0"),Punten!$A$1:$E$37,5,FALSE)</f>
        <v>0</v>
      </c>
      <c r="T1342">
        <f>VLOOKUP("H"&amp;TEXT(L1342,"0"),Punten!$A$1:$E$37,5,FALSE)</f>
        <v>0</v>
      </c>
      <c r="U1342">
        <f>VLOOKUP("F"&amp;TEXT(M1342,"0"),Punten!$A$2:$E$158,5,FALSE)</f>
        <v>0</v>
      </c>
      <c r="V1342">
        <f>SUM(P1342:U1342)</f>
        <v>0</v>
      </c>
      <c r="W1342" t="str">
        <f>N1342&amp;A1342</f>
        <v/>
      </c>
      <c r="X1342">
        <f>IF(F1341&lt;&gt;F1342,1,X1341+1)</f>
        <v>740</v>
      </c>
      <c r="Y1342" t="e">
        <f>VLOOKUP(A1342,Klasses!$A$2:$B$100,2,FALSE)</f>
        <v>#N/A</v>
      </c>
      <c r="Z1342" t="s">
        <v>198</v>
      </c>
      <c r="AA1342">
        <f>F1342</f>
        <v>0</v>
      </c>
      <c r="AB1342">
        <f>D1342</f>
        <v>0</v>
      </c>
    </row>
    <row r="1343" spans="15:28" x14ac:dyDescent="0.25">
      <c r="O1343">
        <f>COUNTIF($W$2:$W$5,W1343)</f>
        <v>0</v>
      </c>
      <c r="P1343">
        <f>VLOOKUP("M"&amp;TEXT(G1343,"0"),Punten!$A$1:$E$37,5,FALSE)</f>
        <v>0</v>
      </c>
      <c r="Q1343">
        <f>VLOOKUP("M"&amp;TEXT(H1343,"0"),Punten!$A$1:$E$37,5,FALSE)</f>
        <v>0</v>
      </c>
      <c r="R1343">
        <f>VLOOKUP("M"&amp;TEXT(I1343,"0"),Punten!$A$1:$E$37,5,FALSE)</f>
        <v>0</v>
      </c>
      <c r="S1343">
        <f>VLOOKUP("K"&amp;TEXT(M1343,"0"),Punten!$A$1:$E$37,5,FALSE)</f>
        <v>0</v>
      </c>
      <c r="T1343">
        <f>VLOOKUP("H"&amp;TEXT(L1343,"0"),Punten!$A$1:$E$37,5,FALSE)</f>
        <v>0</v>
      </c>
      <c r="U1343">
        <f>VLOOKUP("F"&amp;TEXT(M1343,"0"),Punten!$A$2:$E$158,5,FALSE)</f>
        <v>0</v>
      </c>
      <c r="V1343">
        <f>SUM(P1343:U1343)</f>
        <v>0</v>
      </c>
      <c r="W1343" t="str">
        <f>N1343&amp;A1343</f>
        <v/>
      </c>
      <c r="X1343">
        <f>IF(F1342&lt;&gt;F1343,1,X1342+1)</f>
        <v>741</v>
      </c>
      <c r="Y1343" t="e">
        <f>VLOOKUP(A1343,Klasses!$A$2:$B$100,2,FALSE)</f>
        <v>#N/A</v>
      </c>
      <c r="Z1343" t="s">
        <v>198</v>
      </c>
      <c r="AA1343">
        <f>F1343</f>
        <v>0</v>
      </c>
      <c r="AB1343">
        <f>D1343</f>
        <v>0</v>
      </c>
    </row>
    <row r="1344" spans="15:28" x14ac:dyDescent="0.25">
      <c r="O1344">
        <f>COUNTIF($W$2:$W$5,W1344)</f>
        <v>0</v>
      </c>
      <c r="P1344">
        <f>VLOOKUP("M"&amp;TEXT(G1344,"0"),Punten!$A$1:$E$37,5,FALSE)</f>
        <v>0</v>
      </c>
      <c r="Q1344">
        <f>VLOOKUP("M"&amp;TEXT(H1344,"0"),Punten!$A$1:$E$37,5,FALSE)</f>
        <v>0</v>
      </c>
      <c r="R1344">
        <f>VLOOKUP("M"&amp;TEXT(I1344,"0"),Punten!$A$1:$E$37,5,FALSE)</f>
        <v>0</v>
      </c>
      <c r="S1344">
        <f>VLOOKUP("K"&amp;TEXT(M1344,"0"),Punten!$A$1:$E$37,5,FALSE)</f>
        <v>0</v>
      </c>
      <c r="T1344">
        <f>VLOOKUP("H"&amp;TEXT(L1344,"0"),Punten!$A$1:$E$37,5,FALSE)</f>
        <v>0</v>
      </c>
      <c r="U1344">
        <f>VLOOKUP("F"&amp;TEXT(M1344,"0"),Punten!$A$2:$E$158,5,FALSE)</f>
        <v>0</v>
      </c>
      <c r="V1344">
        <f>SUM(P1344:U1344)</f>
        <v>0</v>
      </c>
      <c r="W1344" t="str">
        <f>N1344&amp;A1344</f>
        <v/>
      </c>
      <c r="X1344">
        <f>IF(F1343&lt;&gt;F1344,1,X1343+1)</f>
        <v>742</v>
      </c>
      <c r="Y1344" t="e">
        <f>VLOOKUP(A1344,Klasses!$A$2:$B$100,2,FALSE)</f>
        <v>#N/A</v>
      </c>
      <c r="Z1344" t="s">
        <v>198</v>
      </c>
      <c r="AA1344">
        <f>F1344</f>
        <v>0</v>
      </c>
      <c r="AB1344">
        <f>D1344</f>
        <v>0</v>
      </c>
    </row>
    <row r="1345" spans="15:28" x14ac:dyDescent="0.25">
      <c r="O1345">
        <f>COUNTIF($W$2:$W$5,W1345)</f>
        <v>0</v>
      </c>
      <c r="P1345">
        <f>VLOOKUP("M"&amp;TEXT(G1345,"0"),Punten!$A$1:$E$37,5,FALSE)</f>
        <v>0</v>
      </c>
      <c r="Q1345">
        <f>VLOOKUP("M"&amp;TEXT(H1345,"0"),Punten!$A$1:$E$37,5,FALSE)</f>
        <v>0</v>
      </c>
      <c r="R1345">
        <f>VLOOKUP("M"&amp;TEXT(I1345,"0"),Punten!$A$1:$E$37,5,FALSE)</f>
        <v>0</v>
      </c>
      <c r="S1345">
        <f>VLOOKUP("K"&amp;TEXT(M1345,"0"),Punten!$A$1:$E$37,5,FALSE)</f>
        <v>0</v>
      </c>
      <c r="T1345">
        <f>VLOOKUP("H"&amp;TEXT(L1345,"0"),Punten!$A$1:$E$37,5,FALSE)</f>
        <v>0</v>
      </c>
      <c r="U1345">
        <f>VLOOKUP("F"&amp;TEXT(M1345,"0"),Punten!$A$2:$E$158,5,FALSE)</f>
        <v>0</v>
      </c>
      <c r="V1345">
        <f>SUM(P1345:U1345)</f>
        <v>0</v>
      </c>
      <c r="W1345" t="str">
        <f>N1345&amp;A1345</f>
        <v/>
      </c>
      <c r="X1345">
        <f>IF(F1344&lt;&gt;F1345,1,X1344+1)</f>
        <v>743</v>
      </c>
      <c r="Y1345" t="e">
        <f>VLOOKUP(A1345,Klasses!$A$2:$B$100,2,FALSE)</f>
        <v>#N/A</v>
      </c>
      <c r="Z1345" t="s">
        <v>198</v>
      </c>
      <c r="AA1345">
        <f>F1345</f>
        <v>0</v>
      </c>
      <c r="AB1345">
        <f>D1345</f>
        <v>0</v>
      </c>
    </row>
    <row r="1346" spans="15:28" x14ac:dyDescent="0.25">
      <c r="O1346">
        <f>COUNTIF($W$2:$W$5,W1346)</f>
        <v>0</v>
      </c>
      <c r="P1346">
        <f>VLOOKUP("M"&amp;TEXT(G1346,"0"),Punten!$A$1:$E$37,5,FALSE)</f>
        <v>0</v>
      </c>
      <c r="Q1346">
        <f>VLOOKUP("M"&amp;TEXT(H1346,"0"),Punten!$A$1:$E$37,5,FALSE)</f>
        <v>0</v>
      </c>
      <c r="R1346">
        <f>VLOOKUP("M"&amp;TEXT(I1346,"0"),Punten!$A$1:$E$37,5,FALSE)</f>
        <v>0</v>
      </c>
      <c r="S1346">
        <f>VLOOKUP("K"&amp;TEXT(M1346,"0"),Punten!$A$1:$E$37,5,FALSE)</f>
        <v>0</v>
      </c>
      <c r="T1346">
        <f>VLOOKUP("H"&amp;TEXT(L1346,"0"),Punten!$A$1:$E$37,5,FALSE)</f>
        <v>0</v>
      </c>
      <c r="U1346">
        <f>VLOOKUP("F"&amp;TEXT(M1346,"0"),Punten!$A$2:$E$158,5,FALSE)</f>
        <v>0</v>
      </c>
      <c r="V1346">
        <f>SUM(P1346:U1346)</f>
        <v>0</v>
      </c>
      <c r="W1346" t="str">
        <f>N1346&amp;A1346</f>
        <v/>
      </c>
      <c r="X1346">
        <f>IF(F1345&lt;&gt;F1346,1,X1345+1)</f>
        <v>744</v>
      </c>
      <c r="Y1346" t="e">
        <f>VLOOKUP(A1346,Klasses!$A$2:$B$100,2,FALSE)</f>
        <v>#N/A</v>
      </c>
      <c r="Z1346" t="s">
        <v>198</v>
      </c>
      <c r="AA1346">
        <f>F1346</f>
        <v>0</v>
      </c>
      <c r="AB1346">
        <f>D1346</f>
        <v>0</v>
      </c>
    </row>
    <row r="1347" spans="15:28" x14ac:dyDescent="0.25">
      <c r="O1347">
        <f>COUNTIF($W$2:$W$5,W1347)</f>
        <v>0</v>
      </c>
      <c r="P1347">
        <f>VLOOKUP("M"&amp;TEXT(G1347,"0"),Punten!$A$1:$E$37,5,FALSE)</f>
        <v>0</v>
      </c>
      <c r="Q1347">
        <f>VLOOKUP("M"&amp;TEXT(H1347,"0"),Punten!$A$1:$E$37,5,FALSE)</f>
        <v>0</v>
      </c>
      <c r="R1347">
        <f>VLOOKUP("M"&amp;TEXT(I1347,"0"),Punten!$A$1:$E$37,5,FALSE)</f>
        <v>0</v>
      </c>
      <c r="S1347">
        <f>VLOOKUP("K"&amp;TEXT(M1347,"0"),Punten!$A$1:$E$37,5,FALSE)</f>
        <v>0</v>
      </c>
      <c r="T1347">
        <f>VLOOKUP("H"&amp;TEXT(L1347,"0"),Punten!$A$1:$E$37,5,FALSE)</f>
        <v>0</v>
      </c>
      <c r="U1347">
        <f>VLOOKUP("F"&amp;TEXT(M1347,"0"),Punten!$A$2:$E$158,5,FALSE)</f>
        <v>0</v>
      </c>
      <c r="V1347">
        <f>SUM(P1347:U1347)</f>
        <v>0</v>
      </c>
      <c r="W1347" t="str">
        <f>N1347&amp;A1347</f>
        <v/>
      </c>
      <c r="X1347">
        <f>IF(F1346&lt;&gt;F1347,1,X1346+1)</f>
        <v>745</v>
      </c>
      <c r="Y1347" t="e">
        <f>VLOOKUP(A1347,Klasses!$A$2:$B$100,2,FALSE)</f>
        <v>#N/A</v>
      </c>
      <c r="Z1347" t="s">
        <v>198</v>
      </c>
      <c r="AA1347">
        <f>F1347</f>
        <v>0</v>
      </c>
      <c r="AB1347">
        <f>D1347</f>
        <v>0</v>
      </c>
    </row>
    <row r="1348" spans="15:28" x14ac:dyDescent="0.25">
      <c r="O1348">
        <f>COUNTIF($W$2:$W$5,W1348)</f>
        <v>0</v>
      </c>
      <c r="P1348">
        <f>VLOOKUP("M"&amp;TEXT(G1348,"0"),Punten!$A$1:$E$37,5,FALSE)</f>
        <v>0</v>
      </c>
      <c r="Q1348">
        <f>VLOOKUP("M"&amp;TEXT(H1348,"0"),Punten!$A$1:$E$37,5,FALSE)</f>
        <v>0</v>
      </c>
      <c r="R1348">
        <f>VLOOKUP("M"&amp;TEXT(I1348,"0"),Punten!$A$1:$E$37,5,FALSE)</f>
        <v>0</v>
      </c>
      <c r="S1348">
        <f>VLOOKUP("K"&amp;TEXT(M1348,"0"),Punten!$A$1:$E$37,5,FALSE)</f>
        <v>0</v>
      </c>
      <c r="T1348">
        <f>VLOOKUP("H"&amp;TEXT(L1348,"0"),Punten!$A$1:$E$37,5,FALSE)</f>
        <v>0</v>
      </c>
      <c r="U1348">
        <f>VLOOKUP("F"&amp;TEXT(M1348,"0"),Punten!$A$2:$E$158,5,FALSE)</f>
        <v>0</v>
      </c>
      <c r="V1348">
        <f>SUM(P1348:U1348)</f>
        <v>0</v>
      </c>
      <c r="W1348" t="str">
        <f>N1348&amp;A1348</f>
        <v/>
      </c>
      <c r="X1348">
        <f>IF(F1347&lt;&gt;F1348,1,X1347+1)</f>
        <v>746</v>
      </c>
      <c r="Y1348" t="e">
        <f>VLOOKUP(A1348,Klasses!$A$2:$B$100,2,FALSE)</f>
        <v>#N/A</v>
      </c>
      <c r="Z1348" t="s">
        <v>198</v>
      </c>
      <c r="AA1348">
        <f>F1348</f>
        <v>0</v>
      </c>
      <c r="AB1348">
        <f>D1348</f>
        <v>0</v>
      </c>
    </row>
    <row r="1349" spans="15:28" x14ac:dyDescent="0.25">
      <c r="O1349">
        <f>COUNTIF($W$2:$W$5,W1349)</f>
        <v>0</v>
      </c>
      <c r="P1349">
        <f>VLOOKUP("M"&amp;TEXT(G1349,"0"),Punten!$A$1:$E$37,5,FALSE)</f>
        <v>0</v>
      </c>
      <c r="Q1349">
        <f>VLOOKUP("M"&amp;TEXT(H1349,"0"),Punten!$A$1:$E$37,5,FALSE)</f>
        <v>0</v>
      </c>
      <c r="R1349">
        <f>VLOOKUP("M"&amp;TEXT(I1349,"0"),Punten!$A$1:$E$37,5,FALSE)</f>
        <v>0</v>
      </c>
      <c r="S1349">
        <f>VLOOKUP("K"&amp;TEXT(M1349,"0"),Punten!$A$1:$E$37,5,FALSE)</f>
        <v>0</v>
      </c>
      <c r="T1349">
        <f>VLOOKUP("H"&amp;TEXT(L1349,"0"),Punten!$A$1:$E$37,5,FALSE)</f>
        <v>0</v>
      </c>
      <c r="U1349">
        <f>VLOOKUP("F"&amp;TEXT(M1349,"0"),Punten!$A$2:$E$158,5,FALSE)</f>
        <v>0</v>
      </c>
      <c r="V1349">
        <f>SUM(P1349:U1349)</f>
        <v>0</v>
      </c>
      <c r="W1349" t="str">
        <f>N1349&amp;A1349</f>
        <v/>
      </c>
      <c r="X1349">
        <f>IF(F1348&lt;&gt;F1349,1,X1348+1)</f>
        <v>747</v>
      </c>
      <c r="Y1349" t="e">
        <f>VLOOKUP(A1349,Klasses!$A$2:$B$100,2,FALSE)</f>
        <v>#N/A</v>
      </c>
      <c r="Z1349" t="s">
        <v>198</v>
      </c>
      <c r="AA1349">
        <f>F1349</f>
        <v>0</v>
      </c>
      <c r="AB1349">
        <f>D1349</f>
        <v>0</v>
      </c>
    </row>
    <row r="1350" spans="15:28" x14ac:dyDescent="0.25">
      <c r="O1350">
        <f>COUNTIF($W$2:$W$5,W1350)</f>
        <v>0</v>
      </c>
      <c r="P1350">
        <f>VLOOKUP("M"&amp;TEXT(G1350,"0"),Punten!$A$1:$E$37,5,FALSE)</f>
        <v>0</v>
      </c>
      <c r="Q1350">
        <f>VLOOKUP("M"&amp;TEXT(H1350,"0"),Punten!$A$1:$E$37,5,FALSE)</f>
        <v>0</v>
      </c>
      <c r="R1350">
        <f>VLOOKUP("M"&amp;TEXT(I1350,"0"),Punten!$A$1:$E$37,5,FALSE)</f>
        <v>0</v>
      </c>
      <c r="S1350">
        <f>VLOOKUP("K"&amp;TEXT(M1350,"0"),Punten!$A$1:$E$37,5,FALSE)</f>
        <v>0</v>
      </c>
      <c r="T1350">
        <f>VLOOKUP("H"&amp;TEXT(L1350,"0"),Punten!$A$1:$E$37,5,FALSE)</f>
        <v>0</v>
      </c>
      <c r="U1350">
        <f>VLOOKUP("F"&amp;TEXT(M1350,"0"),Punten!$A$2:$E$158,5,FALSE)</f>
        <v>0</v>
      </c>
      <c r="V1350">
        <f>SUM(P1350:U1350)</f>
        <v>0</v>
      </c>
      <c r="W1350" t="str">
        <f>N1350&amp;A1350</f>
        <v/>
      </c>
      <c r="X1350">
        <f>IF(F1349&lt;&gt;F1350,1,X1349+1)</f>
        <v>748</v>
      </c>
      <c r="Y1350" t="e">
        <f>VLOOKUP(A1350,Klasses!$A$2:$B$100,2,FALSE)</f>
        <v>#N/A</v>
      </c>
      <c r="Z1350" t="s">
        <v>198</v>
      </c>
      <c r="AA1350">
        <f>F1350</f>
        <v>0</v>
      </c>
      <c r="AB1350">
        <f>D1350</f>
        <v>0</v>
      </c>
    </row>
    <row r="1351" spans="15:28" x14ac:dyDescent="0.25">
      <c r="O1351">
        <f>COUNTIF($W$2:$W$5,W1351)</f>
        <v>0</v>
      </c>
      <c r="P1351">
        <f>VLOOKUP("M"&amp;TEXT(G1351,"0"),Punten!$A$1:$E$37,5,FALSE)</f>
        <v>0</v>
      </c>
      <c r="Q1351">
        <f>VLOOKUP("M"&amp;TEXT(H1351,"0"),Punten!$A$1:$E$37,5,FALSE)</f>
        <v>0</v>
      </c>
      <c r="R1351">
        <f>VLOOKUP("M"&amp;TEXT(I1351,"0"),Punten!$A$1:$E$37,5,FALSE)</f>
        <v>0</v>
      </c>
      <c r="S1351">
        <f>VLOOKUP("K"&amp;TEXT(M1351,"0"),Punten!$A$1:$E$37,5,FALSE)</f>
        <v>0</v>
      </c>
      <c r="T1351">
        <f>VLOOKUP("H"&amp;TEXT(L1351,"0"),Punten!$A$1:$E$37,5,FALSE)</f>
        <v>0</v>
      </c>
      <c r="U1351">
        <f>VLOOKUP("F"&amp;TEXT(M1351,"0"),Punten!$A$2:$E$158,5,FALSE)</f>
        <v>0</v>
      </c>
      <c r="V1351">
        <f>SUM(P1351:U1351)</f>
        <v>0</v>
      </c>
      <c r="W1351" t="str">
        <f>N1351&amp;A1351</f>
        <v/>
      </c>
      <c r="X1351">
        <f>IF(F1350&lt;&gt;F1351,1,X1350+1)</f>
        <v>749</v>
      </c>
      <c r="Y1351" t="e">
        <f>VLOOKUP(A1351,Klasses!$A$2:$B$100,2,FALSE)</f>
        <v>#N/A</v>
      </c>
      <c r="Z1351" t="s">
        <v>198</v>
      </c>
      <c r="AA1351">
        <f>F1351</f>
        <v>0</v>
      </c>
      <c r="AB1351">
        <f>D1351</f>
        <v>0</v>
      </c>
    </row>
    <row r="1352" spans="15:28" x14ac:dyDescent="0.25">
      <c r="O1352">
        <f>COUNTIF($W$2:$W$5,W1352)</f>
        <v>0</v>
      </c>
      <c r="P1352">
        <f>VLOOKUP("M"&amp;TEXT(G1352,"0"),Punten!$A$1:$E$37,5,FALSE)</f>
        <v>0</v>
      </c>
      <c r="Q1352">
        <f>VLOOKUP("M"&amp;TEXT(H1352,"0"),Punten!$A$1:$E$37,5,FALSE)</f>
        <v>0</v>
      </c>
      <c r="R1352">
        <f>VLOOKUP("M"&amp;TEXT(I1352,"0"),Punten!$A$1:$E$37,5,FALSE)</f>
        <v>0</v>
      </c>
      <c r="S1352">
        <f>VLOOKUP("K"&amp;TEXT(M1352,"0"),Punten!$A$1:$E$37,5,FALSE)</f>
        <v>0</v>
      </c>
      <c r="T1352">
        <f>VLOOKUP("H"&amp;TEXT(L1352,"0"),Punten!$A$1:$E$37,5,FALSE)</f>
        <v>0</v>
      </c>
      <c r="U1352">
        <f>VLOOKUP("F"&amp;TEXT(M1352,"0"),Punten!$A$2:$E$158,5,FALSE)</f>
        <v>0</v>
      </c>
      <c r="V1352">
        <f>SUM(P1352:U1352)</f>
        <v>0</v>
      </c>
      <c r="W1352" t="str">
        <f>N1352&amp;A1352</f>
        <v/>
      </c>
      <c r="X1352">
        <f>IF(F1351&lt;&gt;F1352,1,X1351+1)</f>
        <v>750</v>
      </c>
      <c r="Y1352" t="e">
        <f>VLOOKUP(A1352,Klasses!$A$2:$B$100,2,FALSE)</f>
        <v>#N/A</v>
      </c>
      <c r="Z1352" t="s">
        <v>198</v>
      </c>
      <c r="AA1352">
        <f>F1352</f>
        <v>0</v>
      </c>
      <c r="AB1352">
        <f>D1352</f>
        <v>0</v>
      </c>
    </row>
    <row r="1353" spans="15:28" x14ac:dyDescent="0.25">
      <c r="O1353">
        <f>COUNTIF($W$2:$W$5,W1353)</f>
        <v>0</v>
      </c>
      <c r="P1353">
        <f>VLOOKUP("M"&amp;TEXT(G1353,"0"),Punten!$A$1:$E$37,5,FALSE)</f>
        <v>0</v>
      </c>
      <c r="Q1353">
        <f>VLOOKUP("M"&amp;TEXT(H1353,"0"),Punten!$A$1:$E$37,5,FALSE)</f>
        <v>0</v>
      </c>
      <c r="R1353">
        <f>VLOOKUP("M"&amp;TEXT(I1353,"0"),Punten!$A$1:$E$37,5,FALSE)</f>
        <v>0</v>
      </c>
      <c r="S1353">
        <f>VLOOKUP("K"&amp;TEXT(M1353,"0"),Punten!$A$1:$E$37,5,FALSE)</f>
        <v>0</v>
      </c>
      <c r="T1353">
        <f>VLOOKUP("H"&amp;TEXT(L1353,"0"),Punten!$A$1:$E$37,5,FALSE)</f>
        <v>0</v>
      </c>
      <c r="U1353">
        <f>VLOOKUP("F"&amp;TEXT(M1353,"0"),Punten!$A$2:$E$158,5,FALSE)</f>
        <v>0</v>
      </c>
      <c r="V1353">
        <f>SUM(P1353:U1353)</f>
        <v>0</v>
      </c>
      <c r="W1353" t="str">
        <f>N1353&amp;A1353</f>
        <v/>
      </c>
      <c r="X1353">
        <f>IF(F1352&lt;&gt;F1353,1,X1352+1)</f>
        <v>751</v>
      </c>
      <c r="Y1353" t="e">
        <f>VLOOKUP(A1353,Klasses!$A$2:$B$100,2,FALSE)</f>
        <v>#N/A</v>
      </c>
      <c r="Z1353" t="s">
        <v>198</v>
      </c>
      <c r="AA1353">
        <f>F1353</f>
        <v>0</v>
      </c>
      <c r="AB1353">
        <f>D1353</f>
        <v>0</v>
      </c>
    </row>
    <row r="1354" spans="15:28" x14ac:dyDescent="0.25">
      <c r="O1354">
        <f>COUNTIF($W$2:$W$5,W1354)</f>
        <v>0</v>
      </c>
      <c r="P1354">
        <f>VLOOKUP("M"&amp;TEXT(G1354,"0"),Punten!$A$1:$E$37,5,FALSE)</f>
        <v>0</v>
      </c>
      <c r="Q1354">
        <f>VLOOKUP("M"&amp;TEXT(H1354,"0"),Punten!$A$1:$E$37,5,FALSE)</f>
        <v>0</v>
      </c>
      <c r="R1354">
        <f>VLOOKUP("M"&amp;TEXT(I1354,"0"),Punten!$A$1:$E$37,5,FALSE)</f>
        <v>0</v>
      </c>
      <c r="S1354">
        <f>VLOOKUP("K"&amp;TEXT(M1354,"0"),Punten!$A$1:$E$37,5,FALSE)</f>
        <v>0</v>
      </c>
      <c r="T1354">
        <f>VLOOKUP("H"&amp;TEXT(L1354,"0"),Punten!$A$1:$E$37,5,FALSE)</f>
        <v>0</v>
      </c>
      <c r="U1354">
        <f>VLOOKUP("F"&amp;TEXT(M1354,"0"),Punten!$A$2:$E$158,5,FALSE)</f>
        <v>0</v>
      </c>
      <c r="V1354">
        <f>SUM(P1354:U1354)</f>
        <v>0</v>
      </c>
      <c r="W1354" t="str">
        <f>N1354&amp;A1354</f>
        <v/>
      </c>
      <c r="X1354">
        <f>IF(F1353&lt;&gt;F1354,1,X1353+1)</f>
        <v>752</v>
      </c>
      <c r="Y1354" t="e">
        <f>VLOOKUP(A1354,Klasses!$A$2:$B$100,2,FALSE)</f>
        <v>#N/A</v>
      </c>
      <c r="Z1354" t="s">
        <v>198</v>
      </c>
      <c r="AA1354">
        <f>F1354</f>
        <v>0</v>
      </c>
      <c r="AB1354">
        <f>D1354</f>
        <v>0</v>
      </c>
    </row>
    <row r="1355" spans="15:28" x14ac:dyDescent="0.25">
      <c r="O1355">
        <f>COUNTIF($W$2:$W$5,W1355)</f>
        <v>0</v>
      </c>
      <c r="P1355">
        <f>VLOOKUP("M"&amp;TEXT(G1355,"0"),Punten!$A$1:$E$37,5,FALSE)</f>
        <v>0</v>
      </c>
      <c r="Q1355">
        <f>VLOOKUP("M"&amp;TEXT(H1355,"0"),Punten!$A$1:$E$37,5,FALSE)</f>
        <v>0</v>
      </c>
      <c r="R1355">
        <f>VLOOKUP("M"&amp;TEXT(I1355,"0"),Punten!$A$1:$E$37,5,FALSE)</f>
        <v>0</v>
      </c>
      <c r="S1355">
        <f>VLOOKUP("K"&amp;TEXT(M1355,"0"),Punten!$A$1:$E$37,5,FALSE)</f>
        <v>0</v>
      </c>
      <c r="T1355">
        <f>VLOOKUP("H"&amp;TEXT(L1355,"0"),Punten!$A$1:$E$37,5,FALSE)</f>
        <v>0</v>
      </c>
      <c r="U1355">
        <f>VLOOKUP("F"&amp;TEXT(M1355,"0"),Punten!$A$2:$E$158,5,FALSE)</f>
        <v>0</v>
      </c>
      <c r="V1355">
        <f>SUM(P1355:U1355)</f>
        <v>0</v>
      </c>
      <c r="W1355" t="str">
        <f>N1355&amp;A1355</f>
        <v/>
      </c>
      <c r="X1355">
        <f>IF(F1354&lt;&gt;F1355,1,X1354+1)</f>
        <v>753</v>
      </c>
      <c r="Y1355" t="e">
        <f>VLOOKUP(A1355,Klasses!$A$2:$B$100,2,FALSE)</f>
        <v>#N/A</v>
      </c>
      <c r="Z1355" t="s">
        <v>198</v>
      </c>
      <c r="AA1355">
        <f>F1355</f>
        <v>0</v>
      </c>
      <c r="AB1355">
        <f>D1355</f>
        <v>0</v>
      </c>
    </row>
    <row r="1356" spans="15:28" x14ac:dyDescent="0.25">
      <c r="O1356">
        <f>COUNTIF($W$2:$W$5,W1356)</f>
        <v>0</v>
      </c>
      <c r="P1356">
        <f>VLOOKUP("M"&amp;TEXT(G1356,"0"),Punten!$A$1:$E$37,5,FALSE)</f>
        <v>0</v>
      </c>
      <c r="Q1356">
        <f>VLOOKUP("M"&amp;TEXT(H1356,"0"),Punten!$A$1:$E$37,5,FALSE)</f>
        <v>0</v>
      </c>
      <c r="R1356">
        <f>VLOOKUP("M"&amp;TEXT(I1356,"0"),Punten!$A$1:$E$37,5,FALSE)</f>
        <v>0</v>
      </c>
      <c r="S1356">
        <f>VLOOKUP("K"&amp;TEXT(M1356,"0"),Punten!$A$1:$E$37,5,FALSE)</f>
        <v>0</v>
      </c>
      <c r="T1356">
        <f>VLOOKUP("H"&amp;TEXT(L1356,"0"),Punten!$A$1:$E$37,5,FALSE)</f>
        <v>0</v>
      </c>
      <c r="U1356">
        <f>VLOOKUP("F"&amp;TEXT(M1356,"0"),Punten!$A$2:$E$158,5,FALSE)</f>
        <v>0</v>
      </c>
      <c r="V1356">
        <f>SUM(P1356:U1356)</f>
        <v>0</v>
      </c>
      <c r="W1356" t="str">
        <f>N1356&amp;A1356</f>
        <v/>
      </c>
      <c r="X1356">
        <f>IF(F1355&lt;&gt;F1356,1,X1355+1)</f>
        <v>754</v>
      </c>
      <c r="Y1356" t="e">
        <f>VLOOKUP(A1356,Klasses!$A$2:$B$100,2,FALSE)</f>
        <v>#N/A</v>
      </c>
      <c r="Z1356" t="s">
        <v>198</v>
      </c>
      <c r="AA1356">
        <f>F1356</f>
        <v>0</v>
      </c>
      <c r="AB1356">
        <f>D1356</f>
        <v>0</v>
      </c>
    </row>
    <row r="1357" spans="15:28" x14ac:dyDescent="0.25">
      <c r="O1357">
        <f>COUNTIF($W$2:$W$5,W1357)</f>
        <v>0</v>
      </c>
      <c r="P1357">
        <f>VLOOKUP("M"&amp;TEXT(G1357,"0"),Punten!$A$1:$E$37,5,FALSE)</f>
        <v>0</v>
      </c>
      <c r="Q1357">
        <f>VLOOKUP("M"&amp;TEXT(H1357,"0"),Punten!$A$1:$E$37,5,FALSE)</f>
        <v>0</v>
      </c>
      <c r="R1357">
        <f>VLOOKUP("M"&amp;TEXT(I1357,"0"),Punten!$A$1:$E$37,5,FALSE)</f>
        <v>0</v>
      </c>
      <c r="S1357">
        <f>VLOOKUP("K"&amp;TEXT(M1357,"0"),Punten!$A$1:$E$37,5,FALSE)</f>
        <v>0</v>
      </c>
      <c r="T1357">
        <f>VLOOKUP("H"&amp;TEXT(L1357,"0"),Punten!$A$1:$E$37,5,FALSE)</f>
        <v>0</v>
      </c>
      <c r="U1357">
        <f>VLOOKUP("F"&amp;TEXT(M1357,"0"),Punten!$A$2:$E$158,5,FALSE)</f>
        <v>0</v>
      </c>
      <c r="V1357">
        <f>SUM(P1357:U1357)</f>
        <v>0</v>
      </c>
      <c r="W1357" t="str">
        <f>N1357&amp;A1357</f>
        <v/>
      </c>
      <c r="X1357">
        <f>IF(F1356&lt;&gt;F1357,1,X1356+1)</f>
        <v>755</v>
      </c>
      <c r="Y1357" t="e">
        <f>VLOOKUP(A1357,Klasses!$A$2:$B$100,2,FALSE)</f>
        <v>#N/A</v>
      </c>
      <c r="Z1357" t="s">
        <v>198</v>
      </c>
      <c r="AA1357">
        <f>F1357</f>
        <v>0</v>
      </c>
      <c r="AB1357">
        <f>D1357</f>
        <v>0</v>
      </c>
    </row>
    <row r="1358" spans="15:28" x14ac:dyDescent="0.25">
      <c r="O1358">
        <f>COUNTIF($W$2:$W$5,W1358)</f>
        <v>0</v>
      </c>
      <c r="P1358">
        <f>VLOOKUP("M"&amp;TEXT(G1358,"0"),Punten!$A$1:$E$37,5,FALSE)</f>
        <v>0</v>
      </c>
      <c r="Q1358">
        <f>VLOOKUP("M"&amp;TEXT(H1358,"0"),Punten!$A$1:$E$37,5,FALSE)</f>
        <v>0</v>
      </c>
      <c r="R1358">
        <f>VLOOKUP("M"&amp;TEXT(I1358,"0"),Punten!$A$1:$E$37,5,FALSE)</f>
        <v>0</v>
      </c>
      <c r="S1358">
        <f>VLOOKUP("K"&amp;TEXT(M1358,"0"),Punten!$A$1:$E$37,5,FALSE)</f>
        <v>0</v>
      </c>
      <c r="T1358">
        <f>VLOOKUP("H"&amp;TEXT(L1358,"0"),Punten!$A$1:$E$37,5,FALSE)</f>
        <v>0</v>
      </c>
      <c r="U1358">
        <f>VLOOKUP("F"&amp;TEXT(M1358,"0"),Punten!$A$2:$E$158,5,FALSE)</f>
        <v>0</v>
      </c>
      <c r="V1358">
        <f>SUM(P1358:U1358)</f>
        <v>0</v>
      </c>
      <c r="W1358" t="str">
        <f>N1358&amp;A1358</f>
        <v/>
      </c>
      <c r="X1358">
        <f>IF(F1357&lt;&gt;F1358,1,X1357+1)</f>
        <v>756</v>
      </c>
      <c r="Y1358" t="e">
        <f>VLOOKUP(A1358,Klasses!$A$2:$B$100,2,FALSE)</f>
        <v>#N/A</v>
      </c>
      <c r="Z1358" t="s">
        <v>198</v>
      </c>
      <c r="AA1358">
        <f>F1358</f>
        <v>0</v>
      </c>
      <c r="AB1358">
        <f>D1358</f>
        <v>0</v>
      </c>
    </row>
    <row r="1359" spans="15:28" x14ac:dyDescent="0.25">
      <c r="O1359">
        <f>COUNTIF($W$2:$W$5,W1359)</f>
        <v>0</v>
      </c>
      <c r="P1359">
        <f>VLOOKUP("M"&amp;TEXT(G1359,"0"),Punten!$A$1:$E$37,5,FALSE)</f>
        <v>0</v>
      </c>
      <c r="Q1359">
        <f>VLOOKUP("M"&amp;TEXT(H1359,"0"),Punten!$A$1:$E$37,5,FALSE)</f>
        <v>0</v>
      </c>
      <c r="R1359">
        <f>VLOOKUP("M"&amp;TEXT(I1359,"0"),Punten!$A$1:$E$37,5,FALSE)</f>
        <v>0</v>
      </c>
      <c r="S1359">
        <f>VLOOKUP("K"&amp;TEXT(M1359,"0"),Punten!$A$1:$E$37,5,FALSE)</f>
        <v>0</v>
      </c>
      <c r="T1359">
        <f>VLOOKUP("H"&amp;TEXT(L1359,"0"),Punten!$A$1:$E$37,5,FALSE)</f>
        <v>0</v>
      </c>
      <c r="U1359">
        <f>VLOOKUP("F"&amp;TEXT(M1359,"0"),Punten!$A$2:$E$158,5,FALSE)</f>
        <v>0</v>
      </c>
      <c r="V1359">
        <f>SUM(P1359:U1359)</f>
        <v>0</v>
      </c>
      <c r="W1359" t="str">
        <f>N1359&amp;A1359</f>
        <v/>
      </c>
      <c r="X1359">
        <f>IF(F1358&lt;&gt;F1359,1,X1358+1)</f>
        <v>757</v>
      </c>
      <c r="Y1359" t="e">
        <f>VLOOKUP(A1359,Klasses!$A$2:$B$100,2,FALSE)</f>
        <v>#N/A</v>
      </c>
      <c r="Z1359" t="s">
        <v>198</v>
      </c>
      <c r="AA1359">
        <f>F1359</f>
        <v>0</v>
      </c>
      <c r="AB1359">
        <f>D1359</f>
        <v>0</v>
      </c>
    </row>
    <row r="1360" spans="15:28" x14ac:dyDescent="0.25">
      <c r="O1360">
        <f>COUNTIF($W$2:$W$5,W1360)</f>
        <v>0</v>
      </c>
      <c r="P1360">
        <f>VLOOKUP("M"&amp;TEXT(G1360,"0"),Punten!$A$1:$E$37,5,FALSE)</f>
        <v>0</v>
      </c>
      <c r="Q1360">
        <f>VLOOKUP("M"&amp;TEXT(H1360,"0"),Punten!$A$1:$E$37,5,FALSE)</f>
        <v>0</v>
      </c>
      <c r="R1360">
        <f>VLOOKUP("M"&amp;TEXT(I1360,"0"),Punten!$A$1:$E$37,5,FALSE)</f>
        <v>0</v>
      </c>
      <c r="S1360">
        <f>VLOOKUP("K"&amp;TEXT(M1360,"0"),Punten!$A$1:$E$37,5,FALSE)</f>
        <v>0</v>
      </c>
      <c r="T1360">
        <f>VLOOKUP("H"&amp;TEXT(L1360,"0"),Punten!$A$1:$E$37,5,FALSE)</f>
        <v>0</v>
      </c>
      <c r="U1360">
        <f>VLOOKUP("F"&amp;TEXT(M1360,"0"),Punten!$A$2:$E$158,5,FALSE)</f>
        <v>0</v>
      </c>
      <c r="V1360">
        <f>SUM(P1360:U1360)</f>
        <v>0</v>
      </c>
      <c r="W1360" t="str">
        <f>N1360&amp;A1360</f>
        <v/>
      </c>
      <c r="X1360">
        <f>IF(F1359&lt;&gt;F1360,1,X1359+1)</f>
        <v>758</v>
      </c>
      <c r="Y1360" t="e">
        <f>VLOOKUP(A1360,Klasses!$A$2:$B$100,2,FALSE)</f>
        <v>#N/A</v>
      </c>
      <c r="Z1360" t="s">
        <v>198</v>
      </c>
      <c r="AA1360">
        <f>F1360</f>
        <v>0</v>
      </c>
      <c r="AB1360">
        <f>D1360</f>
        <v>0</v>
      </c>
    </row>
    <row r="1361" spans="15:28" x14ac:dyDescent="0.25">
      <c r="O1361">
        <f>COUNTIF($W$2:$W$5,W1361)</f>
        <v>0</v>
      </c>
      <c r="P1361">
        <f>VLOOKUP("M"&amp;TEXT(G1361,"0"),Punten!$A$1:$E$37,5,FALSE)</f>
        <v>0</v>
      </c>
      <c r="Q1361">
        <f>VLOOKUP("M"&amp;TEXT(H1361,"0"),Punten!$A$1:$E$37,5,FALSE)</f>
        <v>0</v>
      </c>
      <c r="R1361">
        <f>VLOOKUP("M"&amp;TEXT(I1361,"0"),Punten!$A$1:$E$37,5,FALSE)</f>
        <v>0</v>
      </c>
      <c r="S1361">
        <f>VLOOKUP("K"&amp;TEXT(M1361,"0"),Punten!$A$1:$E$37,5,FALSE)</f>
        <v>0</v>
      </c>
      <c r="T1361">
        <f>VLOOKUP("H"&amp;TEXT(L1361,"0"),Punten!$A$1:$E$37,5,FALSE)</f>
        <v>0</v>
      </c>
      <c r="U1361">
        <f>VLOOKUP("F"&amp;TEXT(M1361,"0"),Punten!$A$2:$E$158,5,FALSE)</f>
        <v>0</v>
      </c>
      <c r="V1361">
        <f>SUM(P1361:U1361)</f>
        <v>0</v>
      </c>
      <c r="W1361" t="str">
        <f>N1361&amp;A1361</f>
        <v/>
      </c>
      <c r="X1361">
        <f>IF(F1360&lt;&gt;F1361,1,X1360+1)</f>
        <v>759</v>
      </c>
      <c r="Y1361" t="e">
        <f>VLOOKUP(A1361,Klasses!$A$2:$B$100,2,FALSE)</f>
        <v>#N/A</v>
      </c>
      <c r="Z1361" t="s">
        <v>198</v>
      </c>
      <c r="AA1361">
        <f>F1361</f>
        <v>0</v>
      </c>
      <c r="AB1361">
        <f>D1361</f>
        <v>0</v>
      </c>
    </row>
    <row r="1362" spans="15:28" x14ac:dyDescent="0.25">
      <c r="O1362">
        <f>COUNTIF($W$2:$W$5,W1362)</f>
        <v>0</v>
      </c>
      <c r="P1362">
        <f>VLOOKUP("M"&amp;TEXT(G1362,"0"),Punten!$A$1:$E$37,5,FALSE)</f>
        <v>0</v>
      </c>
      <c r="Q1362">
        <f>VLOOKUP("M"&amp;TEXT(H1362,"0"),Punten!$A$1:$E$37,5,FALSE)</f>
        <v>0</v>
      </c>
      <c r="R1362">
        <f>VLOOKUP("M"&amp;TEXT(I1362,"0"),Punten!$A$1:$E$37,5,FALSE)</f>
        <v>0</v>
      </c>
      <c r="S1362">
        <f>VLOOKUP("K"&amp;TEXT(M1362,"0"),Punten!$A$1:$E$37,5,FALSE)</f>
        <v>0</v>
      </c>
      <c r="T1362">
        <f>VLOOKUP("H"&amp;TEXT(L1362,"0"),Punten!$A$1:$E$37,5,FALSE)</f>
        <v>0</v>
      </c>
      <c r="U1362">
        <f>VLOOKUP("F"&amp;TEXT(M1362,"0"),Punten!$A$2:$E$158,5,FALSE)</f>
        <v>0</v>
      </c>
      <c r="V1362">
        <f>SUM(P1362:U1362)</f>
        <v>0</v>
      </c>
      <c r="W1362" t="str">
        <f>N1362&amp;A1362</f>
        <v/>
      </c>
      <c r="X1362">
        <f>IF(F1361&lt;&gt;F1362,1,X1361+1)</f>
        <v>760</v>
      </c>
      <c r="Y1362" t="e">
        <f>VLOOKUP(A1362,Klasses!$A$2:$B$100,2,FALSE)</f>
        <v>#N/A</v>
      </c>
      <c r="Z1362" t="s">
        <v>198</v>
      </c>
      <c r="AA1362">
        <f>F1362</f>
        <v>0</v>
      </c>
      <c r="AB1362">
        <f>D1362</f>
        <v>0</v>
      </c>
    </row>
    <row r="1363" spans="15:28" x14ac:dyDescent="0.25">
      <c r="O1363">
        <f>COUNTIF($W$2:$W$5,W1363)</f>
        <v>0</v>
      </c>
      <c r="P1363">
        <f>VLOOKUP("M"&amp;TEXT(G1363,"0"),Punten!$A$1:$E$37,5,FALSE)</f>
        <v>0</v>
      </c>
      <c r="Q1363">
        <f>VLOOKUP("M"&amp;TEXT(H1363,"0"),Punten!$A$1:$E$37,5,FALSE)</f>
        <v>0</v>
      </c>
      <c r="R1363">
        <f>VLOOKUP("M"&amp;TEXT(I1363,"0"),Punten!$A$1:$E$37,5,FALSE)</f>
        <v>0</v>
      </c>
      <c r="S1363">
        <f>VLOOKUP("K"&amp;TEXT(M1363,"0"),Punten!$A$1:$E$37,5,FALSE)</f>
        <v>0</v>
      </c>
      <c r="T1363">
        <f>VLOOKUP("H"&amp;TEXT(L1363,"0"),Punten!$A$1:$E$37,5,FALSE)</f>
        <v>0</v>
      </c>
      <c r="U1363">
        <f>VLOOKUP("F"&amp;TEXT(M1363,"0"),Punten!$A$2:$E$158,5,FALSE)</f>
        <v>0</v>
      </c>
      <c r="V1363">
        <f>SUM(P1363:U1363)</f>
        <v>0</v>
      </c>
      <c r="W1363" t="str">
        <f>N1363&amp;A1363</f>
        <v/>
      </c>
      <c r="X1363">
        <f>IF(F1362&lt;&gt;F1363,1,X1362+1)</f>
        <v>761</v>
      </c>
      <c r="Y1363" t="e">
        <f>VLOOKUP(A1363,Klasses!$A$2:$B$100,2,FALSE)</f>
        <v>#N/A</v>
      </c>
      <c r="Z1363" t="s">
        <v>198</v>
      </c>
      <c r="AA1363">
        <f>F1363</f>
        <v>0</v>
      </c>
      <c r="AB1363">
        <f>D1363</f>
        <v>0</v>
      </c>
    </row>
    <row r="1364" spans="15:28" x14ac:dyDescent="0.25">
      <c r="O1364">
        <f>COUNTIF($W$2:$W$5,W1364)</f>
        <v>0</v>
      </c>
      <c r="P1364">
        <f>VLOOKUP("M"&amp;TEXT(G1364,"0"),Punten!$A$1:$E$37,5,FALSE)</f>
        <v>0</v>
      </c>
      <c r="Q1364">
        <f>VLOOKUP("M"&amp;TEXT(H1364,"0"),Punten!$A$1:$E$37,5,FALSE)</f>
        <v>0</v>
      </c>
      <c r="R1364">
        <f>VLOOKUP("M"&amp;TEXT(I1364,"0"),Punten!$A$1:$E$37,5,FALSE)</f>
        <v>0</v>
      </c>
      <c r="S1364">
        <f>VLOOKUP("K"&amp;TEXT(M1364,"0"),Punten!$A$1:$E$37,5,FALSE)</f>
        <v>0</v>
      </c>
      <c r="T1364">
        <f>VLOOKUP("H"&amp;TEXT(L1364,"0"),Punten!$A$1:$E$37,5,FALSE)</f>
        <v>0</v>
      </c>
      <c r="U1364">
        <f>VLOOKUP("F"&amp;TEXT(M1364,"0"),Punten!$A$2:$E$158,5,FALSE)</f>
        <v>0</v>
      </c>
      <c r="V1364">
        <f>SUM(P1364:U1364)</f>
        <v>0</v>
      </c>
      <c r="W1364" t="str">
        <f>N1364&amp;A1364</f>
        <v/>
      </c>
      <c r="X1364">
        <f>IF(F1363&lt;&gt;F1364,1,X1363+1)</f>
        <v>762</v>
      </c>
      <c r="Y1364" t="e">
        <f>VLOOKUP(A1364,Klasses!$A$2:$B$100,2,FALSE)</f>
        <v>#N/A</v>
      </c>
      <c r="Z1364" t="s">
        <v>198</v>
      </c>
      <c r="AA1364">
        <f>F1364</f>
        <v>0</v>
      </c>
      <c r="AB1364">
        <f>D1364</f>
        <v>0</v>
      </c>
    </row>
    <row r="1365" spans="15:28" x14ac:dyDescent="0.25">
      <c r="O1365">
        <f>COUNTIF($W$2:$W$5,W1365)</f>
        <v>0</v>
      </c>
      <c r="P1365">
        <f>VLOOKUP("M"&amp;TEXT(G1365,"0"),Punten!$A$1:$E$37,5,FALSE)</f>
        <v>0</v>
      </c>
      <c r="Q1365">
        <f>VLOOKUP("M"&amp;TEXT(H1365,"0"),Punten!$A$1:$E$37,5,FALSE)</f>
        <v>0</v>
      </c>
      <c r="R1365">
        <f>VLOOKUP("M"&amp;TEXT(I1365,"0"),Punten!$A$1:$E$37,5,FALSE)</f>
        <v>0</v>
      </c>
      <c r="S1365">
        <f>VLOOKUP("K"&amp;TEXT(M1365,"0"),Punten!$A$1:$E$37,5,FALSE)</f>
        <v>0</v>
      </c>
      <c r="T1365">
        <f>VLOOKUP("H"&amp;TEXT(L1365,"0"),Punten!$A$1:$E$37,5,FALSE)</f>
        <v>0</v>
      </c>
      <c r="U1365">
        <f>VLOOKUP("F"&amp;TEXT(M1365,"0"),Punten!$A$2:$E$158,5,FALSE)</f>
        <v>0</v>
      </c>
      <c r="V1365">
        <f>SUM(P1365:U1365)</f>
        <v>0</v>
      </c>
      <c r="W1365" t="str">
        <f>N1365&amp;A1365</f>
        <v/>
      </c>
      <c r="X1365">
        <f>IF(F1364&lt;&gt;F1365,1,X1364+1)</f>
        <v>763</v>
      </c>
      <c r="Y1365" t="e">
        <f>VLOOKUP(A1365,Klasses!$A$2:$B$100,2,FALSE)</f>
        <v>#N/A</v>
      </c>
      <c r="Z1365" t="s">
        <v>198</v>
      </c>
      <c r="AA1365">
        <f>F1365</f>
        <v>0</v>
      </c>
      <c r="AB1365">
        <f>D1365</f>
        <v>0</v>
      </c>
    </row>
    <row r="1366" spans="15:28" x14ac:dyDescent="0.25">
      <c r="O1366">
        <f>COUNTIF($W$2:$W$5,W1366)</f>
        <v>0</v>
      </c>
      <c r="P1366">
        <f>VLOOKUP("M"&amp;TEXT(G1366,"0"),Punten!$A$1:$E$37,5,FALSE)</f>
        <v>0</v>
      </c>
      <c r="Q1366">
        <f>VLOOKUP("M"&amp;TEXT(H1366,"0"),Punten!$A$1:$E$37,5,FALSE)</f>
        <v>0</v>
      </c>
      <c r="R1366">
        <f>VLOOKUP("M"&amp;TEXT(I1366,"0"),Punten!$A$1:$E$37,5,FALSE)</f>
        <v>0</v>
      </c>
      <c r="S1366">
        <f>VLOOKUP("K"&amp;TEXT(M1366,"0"),Punten!$A$1:$E$37,5,FALSE)</f>
        <v>0</v>
      </c>
      <c r="T1366">
        <f>VLOOKUP("H"&amp;TEXT(L1366,"0"),Punten!$A$1:$E$37,5,FALSE)</f>
        <v>0</v>
      </c>
      <c r="U1366">
        <f>VLOOKUP("F"&amp;TEXT(M1366,"0"),Punten!$A$2:$E$158,5,FALSE)</f>
        <v>0</v>
      </c>
      <c r="V1366">
        <f>SUM(P1366:U1366)</f>
        <v>0</v>
      </c>
      <c r="W1366" t="str">
        <f>N1366&amp;A1366</f>
        <v/>
      </c>
      <c r="X1366">
        <f>IF(F1365&lt;&gt;F1366,1,X1365+1)</f>
        <v>764</v>
      </c>
      <c r="Y1366" t="e">
        <f>VLOOKUP(A1366,Klasses!$A$2:$B$100,2,FALSE)</f>
        <v>#N/A</v>
      </c>
      <c r="Z1366" t="s">
        <v>198</v>
      </c>
      <c r="AA1366">
        <f>F1366</f>
        <v>0</v>
      </c>
      <c r="AB1366">
        <f>D1366</f>
        <v>0</v>
      </c>
    </row>
    <row r="1367" spans="15:28" x14ac:dyDescent="0.25">
      <c r="O1367">
        <f>COUNTIF($W$2:$W$5,W1367)</f>
        <v>0</v>
      </c>
      <c r="P1367">
        <f>VLOOKUP("M"&amp;TEXT(G1367,"0"),Punten!$A$1:$E$37,5,FALSE)</f>
        <v>0</v>
      </c>
      <c r="Q1367">
        <f>VLOOKUP("M"&amp;TEXT(H1367,"0"),Punten!$A$1:$E$37,5,FALSE)</f>
        <v>0</v>
      </c>
      <c r="R1367">
        <f>VLOOKUP("M"&amp;TEXT(I1367,"0"),Punten!$A$1:$E$37,5,FALSE)</f>
        <v>0</v>
      </c>
      <c r="S1367">
        <f>VLOOKUP("K"&amp;TEXT(M1367,"0"),Punten!$A$1:$E$37,5,FALSE)</f>
        <v>0</v>
      </c>
      <c r="T1367">
        <f>VLOOKUP("H"&amp;TEXT(L1367,"0"),Punten!$A$1:$E$37,5,FALSE)</f>
        <v>0</v>
      </c>
      <c r="U1367">
        <f>VLOOKUP("F"&amp;TEXT(M1367,"0"),Punten!$A$2:$E$158,5,FALSE)</f>
        <v>0</v>
      </c>
      <c r="V1367">
        <f>SUM(P1367:U1367)</f>
        <v>0</v>
      </c>
      <c r="W1367" t="str">
        <f>N1367&amp;A1367</f>
        <v/>
      </c>
      <c r="X1367">
        <f>IF(F1366&lt;&gt;F1367,1,X1366+1)</f>
        <v>765</v>
      </c>
      <c r="Y1367" t="e">
        <f>VLOOKUP(A1367,Klasses!$A$2:$B$100,2,FALSE)</f>
        <v>#N/A</v>
      </c>
      <c r="Z1367" t="s">
        <v>198</v>
      </c>
      <c r="AA1367">
        <f>F1367</f>
        <v>0</v>
      </c>
      <c r="AB1367">
        <f>D1367</f>
        <v>0</v>
      </c>
    </row>
    <row r="1368" spans="15:28" x14ac:dyDescent="0.25">
      <c r="O1368">
        <f>COUNTIF($W$2:$W$5,W1368)</f>
        <v>0</v>
      </c>
      <c r="P1368">
        <f>VLOOKUP("M"&amp;TEXT(G1368,"0"),Punten!$A$1:$E$37,5,FALSE)</f>
        <v>0</v>
      </c>
      <c r="Q1368">
        <f>VLOOKUP("M"&amp;TEXT(H1368,"0"),Punten!$A$1:$E$37,5,FALSE)</f>
        <v>0</v>
      </c>
      <c r="R1368">
        <f>VLOOKUP("M"&amp;TEXT(I1368,"0"),Punten!$A$1:$E$37,5,FALSE)</f>
        <v>0</v>
      </c>
      <c r="S1368">
        <f>VLOOKUP("K"&amp;TEXT(M1368,"0"),Punten!$A$1:$E$37,5,FALSE)</f>
        <v>0</v>
      </c>
      <c r="T1368">
        <f>VLOOKUP("H"&amp;TEXT(L1368,"0"),Punten!$A$1:$E$37,5,FALSE)</f>
        <v>0</v>
      </c>
      <c r="U1368">
        <f>VLOOKUP("F"&amp;TEXT(M1368,"0"),Punten!$A$2:$E$158,5,FALSE)</f>
        <v>0</v>
      </c>
      <c r="V1368">
        <f>SUM(P1368:U1368)</f>
        <v>0</v>
      </c>
      <c r="W1368" t="str">
        <f>N1368&amp;A1368</f>
        <v/>
      </c>
      <c r="X1368">
        <f>IF(F1367&lt;&gt;F1368,1,X1367+1)</f>
        <v>766</v>
      </c>
      <c r="Y1368" t="e">
        <f>VLOOKUP(A1368,Klasses!$A$2:$B$100,2,FALSE)</f>
        <v>#N/A</v>
      </c>
      <c r="Z1368" t="s">
        <v>198</v>
      </c>
      <c r="AA1368">
        <f>F1368</f>
        <v>0</v>
      </c>
      <c r="AB1368">
        <f>D1368</f>
        <v>0</v>
      </c>
    </row>
    <row r="1369" spans="15:28" x14ac:dyDescent="0.25">
      <c r="O1369">
        <f>COUNTIF($W$2:$W$5,W1369)</f>
        <v>0</v>
      </c>
      <c r="P1369">
        <f>VLOOKUP("M"&amp;TEXT(G1369,"0"),Punten!$A$1:$E$37,5,FALSE)</f>
        <v>0</v>
      </c>
      <c r="Q1369">
        <f>VLOOKUP("M"&amp;TEXT(H1369,"0"),Punten!$A$1:$E$37,5,FALSE)</f>
        <v>0</v>
      </c>
      <c r="R1369">
        <f>VLOOKUP("M"&amp;TEXT(I1369,"0"),Punten!$A$1:$E$37,5,FALSE)</f>
        <v>0</v>
      </c>
      <c r="S1369">
        <f>VLOOKUP("K"&amp;TEXT(M1369,"0"),Punten!$A$1:$E$37,5,FALSE)</f>
        <v>0</v>
      </c>
      <c r="T1369">
        <f>VLOOKUP("H"&amp;TEXT(L1369,"0"),Punten!$A$1:$E$37,5,FALSE)</f>
        <v>0</v>
      </c>
      <c r="U1369">
        <f>VLOOKUP("F"&amp;TEXT(M1369,"0"),Punten!$A$2:$E$158,5,FALSE)</f>
        <v>0</v>
      </c>
      <c r="V1369">
        <f>SUM(P1369:U1369)</f>
        <v>0</v>
      </c>
      <c r="W1369" t="str">
        <f>N1369&amp;A1369</f>
        <v/>
      </c>
      <c r="X1369">
        <f>IF(F1368&lt;&gt;F1369,1,X1368+1)</f>
        <v>767</v>
      </c>
      <c r="Y1369" t="e">
        <f>VLOOKUP(A1369,Klasses!$A$2:$B$100,2,FALSE)</f>
        <v>#N/A</v>
      </c>
      <c r="Z1369" t="s">
        <v>198</v>
      </c>
      <c r="AA1369">
        <f>F1369</f>
        <v>0</v>
      </c>
      <c r="AB1369">
        <f>D1369</f>
        <v>0</v>
      </c>
    </row>
    <row r="1370" spans="15:28" x14ac:dyDescent="0.25">
      <c r="O1370">
        <f>COUNTIF($W$2:$W$5,W1370)</f>
        <v>0</v>
      </c>
      <c r="P1370">
        <f>VLOOKUP("M"&amp;TEXT(G1370,"0"),Punten!$A$1:$E$37,5,FALSE)</f>
        <v>0</v>
      </c>
      <c r="Q1370">
        <f>VLOOKUP("M"&amp;TEXT(H1370,"0"),Punten!$A$1:$E$37,5,FALSE)</f>
        <v>0</v>
      </c>
      <c r="R1370">
        <f>VLOOKUP("M"&amp;TEXT(I1370,"0"),Punten!$A$1:$E$37,5,FALSE)</f>
        <v>0</v>
      </c>
      <c r="S1370">
        <f>VLOOKUP("K"&amp;TEXT(M1370,"0"),Punten!$A$1:$E$37,5,FALSE)</f>
        <v>0</v>
      </c>
      <c r="T1370">
        <f>VLOOKUP("H"&amp;TEXT(L1370,"0"),Punten!$A$1:$E$37,5,FALSE)</f>
        <v>0</v>
      </c>
      <c r="U1370">
        <f>VLOOKUP("F"&amp;TEXT(M1370,"0"),Punten!$A$2:$E$158,5,FALSE)</f>
        <v>0</v>
      </c>
      <c r="V1370">
        <f>SUM(P1370:U1370)</f>
        <v>0</v>
      </c>
      <c r="W1370" t="str">
        <f>N1370&amp;A1370</f>
        <v/>
      </c>
      <c r="X1370">
        <f>IF(F1369&lt;&gt;F1370,1,X1369+1)</f>
        <v>768</v>
      </c>
      <c r="Y1370" t="e">
        <f>VLOOKUP(A1370,Klasses!$A$2:$B$100,2,FALSE)</f>
        <v>#N/A</v>
      </c>
      <c r="Z1370" t="s">
        <v>198</v>
      </c>
      <c r="AA1370">
        <f>F1370</f>
        <v>0</v>
      </c>
      <c r="AB1370">
        <f>D1370</f>
        <v>0</v>
      </c>
    </row>
    <row r="1371" spans="15:28" x14ac:dyDescent="0.25">
      <c r="O1371">
        <f>COUNTIF($W$2:$W$5,W1371)</f>
        <v>0</v>
      </c>
      <c r="P1371">
        <f>VLOOKUP("M"&amp;TEXT(G1371,"0"),Punten!$A$1:$E$37,5,FALSE)</f>
        <v>0</v>
      </c>
      <c r="Q1371">
        <f>VLOOKUP("M"&amp;TEXT(H1371,"0"),Punten!$A$1:$E$37,5,FALSE)</f>
        <v>0</v>
      </c>
      <c r="R1371">
        <f>VLOOKUP("M"&amp;TEXT(I1371,"0"),Punten!$A$1:$E$37,5,FALSE)</f>
        <v>0</v>
      </c>
      <c r="S1371">
        <f>VLOOKUP("K"&amp;TEXT(M1371,"0"),Punten!$A$1:$E$37,5,FALSE)</f>
        <v>0</v>
      </c>
      <c r="T1371">
        <f>VLOOKUP("H"&amp;TEXT(L1371,"0"),Punten!$A$1:$E$37,5,FALSE)</f>
        <v>0</v>
      </c>
      <c r="U1371">
        <f>VLOOKUP("F"&amp;TEXT(M1371,"0"),Punten!$A$2:$E$158,5,FALSE)</f>
        <v>0</v>
      </c>
      <c r="V1371">
        <f>SUM(P1371:U1371)</f>
        <v>0</v>
      </c>
      <c r="W1371" t="str">
        <f>N1371&amp;A1371</f>
        <v/>
      </c>
      <c r="X1371">
        <f>IF(F1370&lt;&gt;F1371,1,X1370+1)</f>
        <v>769</v>
      </c>
      <c r="Y1371" t="e">
        <f>VLOOKUP(A1371,Klasses!$A$2:$B$100,2,FALSE)</f>
        <v>#N/A</v>
      </c>
      <c r="Z1371" t="s">
        <v>198</v>
      </c>
      <c r="AA1371">
        <f>F1371</f>
        <v>0</v>
      </c>
      <c r="AB1371">
        <f>D1371</f>
        <v>0</v>
      </c>
    </row>
    <row r="1372" spans="15:28" x14ac:dyDescent="0.25">
      <c r="O1372">
        <f>COUNTIF($W$2:$W$5,W1372)</f>
        <v>0</v>
      </c>
      <c r="P1372">
        <f>VLOOKUP("M"&amp;TEXT(G1372,"0"),Punten!$A$1:$E$37,5,FALSE)</f>
        <v>0</v>
      </c>
      <c r="Q1372">
        <f>VLOOKUP("M"&amp;TEXT(H1372,"0"),Punten!$A$1:$E$37,5,FALSE)</f>
        <v>0</v>
      </c>
      <c r="R1372">
        <f>VLOOKUP("M"&amp;TEXT(I1372,"0"),Punten!$A$1:$E$37,5,FALSE)</f>
        <v>0</v>
      </c>
      <c r="S1372">
        <f>VLOOKUP("K"&amp;TEXT(M1372,"0"),Punten!$A$1:$E$37,5,FALSE)</f>
        <v>0</v>
      </c>
      <c r="T1372">
        <f>VLOOKUP("H"&amp;TEXT(L1372,"0"),Punten!$A$1:$E$37,5,FALSE)</f>
        <v>0</v>
      </c>
      <c r="U1372">
        <f>VLOOKUP("F"&amp;TEXT(M1372,"0"),Punten!$A$2:$E$158,5,FALSE)</f>
        <v>0</v>
      </c>
      <c r="V1372">
        <f>SUM(P1372:U1372)</f>
        <v>0</v>
      </c>
      <c r="W1372" t="str">
        <f>N1372&amp;A1372</f>
        <v/>
      </c>
      <c r="X1372">
        <f>IF(F1371&lt;&gt;F1372,1,X1371+1)</f>
        <v>770</v>
      </c>
      <c r="Y1372" t="e">
        <f>VLOOKUP(A1372,Klasses!$A$2:$B$100,2,FALSE)</f>
        <v>#N/A</v>
      </c>
      <c r="Z1372" t="s">
        <v>198</v>
      </c>
      <c r="AA1372">
        <f>F1372</f>
        <v>0</v>
      </c>
      <c r="AB1372">
        <f>D1372</f>
        <v>0</v>
      </c>
    </row>
    <row r="1373" spans="15:28" x14ac:dyDescent="0.25">
      <c r="O1373">
        <f>COUNTIF($W$2:$W$5,W1373)</f>
        <v>0</v>
      </c>
      <c r="P1373">
        <f>VLOOKUP("M"&amp;TEXT(G1373,"0"),Punten!$A$1:$E$37,5,FALSE)</f>
        <v>0</v>
      </c>
      <c r="Q1373">
        <f>VLOOKUP("M"&amp;TEXT(H1373,"0"),Punten!$A$1:$E$37,5,FALSE)</f>
        <v>0</v>
      </c>
      <c r="R1373">
        <f>VLOOKUP("M"&amp;TEXT(I1373,"0"),Punten!$A$1:$E$37,5,FALSE)</f>
        <v>0</v>
      </c>
      <c r="S1373">
        <f>VLOOKUP("K"&amp;TEXT(M1373,"0"),Punten!$A$1:$E$37,5,FALSE)</f>
        <v>0</v>
      </c>
      <c r="T1373">
        <f>VLOOKUP("H"&amp;TEXT(L1373,"0"),Punten!$A$1:$E$37,5,FALSE)</f>
        <v>0</v>
      </c>
      <c r="U1373">
        <f>VLOOKUP("F"&amp;TEXT(M1373,"0"),Punten!$A$2:$E$158,5,FALSE)</f>
        <v>0</v>
      </c>
      <c r="V1373">
        <f>SUM(P1373:U1373)</f>
        <v>0</v>
      </c>
      <c r="W1373" t="str">
        <f>N1373&amp;A1373</f>
        <v/>
      </c>
      <c r="X1373">
        <f>IF(F1372&lt;&gt;F1373,1,X1372+1)</f>
        <v>771</v>
      </c>
      <c r="Y1373" t="e">
        <f>VLOOKUP(A1373,Klasses!$A$2:$B$100,2,FALSE)</f>
        <v>#N/A</v>
      </c>
      <c r="Z1373" t="s">
        <v>198</v>
      </c>
      <c r="AA1373">
        <f>F1373</f>
        <v>0</v>
      </c>
      <c r="AB1373">
        <f>D1373</f>
        <v>0</v>
      </c>
    </row>
    <row r="1374" spans="15:28" x14ac:dyDescent="0.25">
      <c r="O1374">
        <f>COUNTIF($W$2:$W$5,W1374)</f>
        <v>0</v>
      </c>
      <c r="P1374">
        <f>VLOOKUP("M"&amp;TEXT(G1374,"0"),Punten!$A$1:$E$37,5,FALSE)</f>
        <v>0</v>
      </c>
      <c r="Q1374">
        <f>VLOOKUP("M"&amp;TEXT(H1374,"0"),Punten!$A$1:$E$37,5,FALSE)</f>
        <v>0</v>
      </c>
      <c r="R1374">
        <f>VLOOKUP("M"&amp;TEXT(I1374,"0"),Punten!$A$1:$E$37,5,FALSE)</f>
        <v>0</v>
      </c>
      <c r="S1374">
        <f>VLOOKUP("K"&amp;TEXT(M1374,"0"),Punten!$A$1:$E$37,5,FALSE)</f>
        <v>0</v>
      </c>
      <c r="T1374">
        <f>VLOOKUP("H"&amp;TEXT(L1374,"0"),Punten!$A$1:$E$37,5,FALSE)</f>
        <v>0</v>
      </c>
      <c r="U1374">
        <f>VLOOKUP("F"&amp;TEXT(M1374,"0"),Punten!$A$2:$E$158,5,FALSE)</f>
        <v>0</v>
      </c>
      <c r="V1374">
        <f>SUM(P1374:U1374)</f>
        <v>0</v>
      </c>
      <c r="W1374" t="str">
        <f>N1374&amp;A1374</f>
        <v/>
      </c>
      <c r="X1374">
        <f>IF(F1373&lt;&gt;F1374,1,X1373+1)</f>
        <v>772</v>
      </c>
      <c r="Y1374" t="e">
        <f>VLOOKUP(A1374,Klasses!$A$2:$B$100,2,FALSE)</f>
        <v>#N/A</v>
      </c>
      <c r="Z1374" t="s">
        <v>198</v>
      </c>
      <c r="AA1374">
        <f>F1374</f>
        <v>0</v>
      </c>
      <c r="AB1374">
        <f>D1374</f>
        <v>0</v>
      </c>
    </row>
    <row r="1375" spans="15:28" x14ac:dyDescent="0.25">
      <c r="O1375">
        <f>COUNTIF($W$2:$W$5,W1375)</f>
        <v>0</v>
      </c>
      <c r="P1375">
        <f>VLOOKUP("M"&amp;TEXT(G1375,"0"),Punten!$A$1:$E$37,5,FALSE)</f>
        <v>0</v>
      </c>
      <c r="Q1375">
        <f>VLOOKUP("M"&amp;TEXT(H1375,"0"),Punten!$A$1:$E$37,5,FALSE)</f>
        <v>0</v>
      </c>
      <c r="R1375">
        <f>VLOOKUP("M"&amp;TEXT(I1375,"0"),Punten!$A$1:$E$37,5,FALSE)</f>
        <v>0</v>
      </c>
      <c r="S1375">
        <f>VLOOKUP("K"&amp;TEXT(M1375,"0"),Punten!$A$1:$E$37,5,FALSE)</f>
        <v>0</v>
      </c>
      <c r="T1375">
        <f>VLOOKUP("H"&amp;TEXT(L1375,"0"),Punten!$A$1:$E$37,5,FALSE)</f>
        <v>0</v>
      </c>
      <c r="U1375">
        <f>VLOOKUP("F"&amp;TEXT(M1375,"0"),Punten!$A$2:$E$158,5,FALSE)</f>
        <v>0</v>
      </c>
      <c r="V1375">
        <f>SUM(P1375:U1375)</f>
        <v>0</v>
      </c>
      <c r="W1375" t="str">
        <f>N1375&amp;A1375</f>
        <v/>
      </c>
      <c r="X1375">
        <f>IF(F1374&lt;&gt;F1375,1,X1374+1)</f>
        <v>773</v>
      </c>
      <c r="Y1375" t="e">
        <f>VLOOKUP(A1375,Klasses!$A$2:$B$100,2,FALSE)</f>
        <v>#N/A</v>
      </c>
      <c r="Z1375" t="s">
        <v>198</v>
      </c>
      <c r="AA1375">
        <f>F1375</f>
        <v>0</v>
      </c>
      <c r="AB1375">
        <f>D1375</f>
        <v>0</v>
      </c>
    </row>
    <row r="1376" spans="15:28" x14ac:dyDescent="0.25">
      <c r="O1376">
        <f>COUNTIF($W$2:$W$5,W1376)</f>
        <v>0</v>
      </c>
      <c r="P1376">
        <f>VLOOKUP("M"&amp;TEXT(G1376,"0"),Punten!$A$1:$E$37,5,FALSE)</f>
        <v>0</v>
      </c>
      <c r="Q1376">
        <f>VLOOKUP("M"&amp;TEXT(H1376,"0"),Punten!$A$1:$E$37,5,FALSE)</f>
        <v>0</v>
      </c>
      <c r="R1376">
        <f>VLOOKUP("M"&amp;TEXT(I1376,"0"),Punten!$A$1:$E$37,5,FALSE)</f>
        <v>0</v>
      </c>
      <c r="S1376">
        <f>VLOOKUP("K"&amp;TEXT(M1376,"0"),Punten!$A$1:$E$37,5,FALSE)</f>
        <v>0</v>
      </c>
      <c r="T1376">
        <f>VLOOKUP("H"&amp;TEXT(L1376,"0"),Punten!$A$1:$E$37,5,FALSE)</f>
        <v>0</v>
      </c>
      <c r="U1376">
        <f>VLOOKUP("F"&amp;TEXT(M1376,"0"),Punten!$A$2:$E$158,5,FALSE)</f>
        <v>0</v>
      </c>
      <c r="V1376">
        <f>SUM(P1376:U1376)</f>
        <v>0</v>
      </c>
      <c r="W1376" t="str">
        <f>N1376&amp;A1376</f>
        <v/>
      </c>
      <c r="X1376">
        <f>IF(F1375&lt;&gt;F1376,1,X1375+1)</f>
        <v>774</v>
      </c>
      <c r="Y1376" t="e">
        <f>VLOOKUP(A1376,Klasses!$A$2:$B$100,2,FALSE)</f>
        <v>#N/A</v>
      </c>
      <c r="Z1376" t="s">
        <v>198</v>
      </c>
      <c r="AA1376">
        <f>F1376</f>
        <v>0</v>
      </c>
      <c r="AB1376">
        <f>D1376</f>
        <v>0</v>
      </c>
    </row>
    <row r="1377" spans="15:28" x14ac:dyDescent="0.25">
      <c r="O1377">
        <f>COUNTIF($W$2:$W$5,W1377)</f>
        <v>0</v>
      </c>
      <c r="P1377">
        <f>VLOOKUP("M"&amp;TEXT(G1377,"0"),Punten!$A$1:$E$37,5,FALSE)</f>
        <v>0</v>
      </c>
      <c r="Q1377">
        <f>VLOOKUP("M"&amp;TEXT(H1377,"0"),Punten!$A$1:$E$37,5,FALSE)</f>
        <v>0</v>
      </c>
      <c r="R1377">
        <f>VLOOKUP("M"&amp;TEXT(I1377,"0"),Punten!$A$1:$E$37,5,FALSE)</f>
        <v>0</v>
      </c>
      <c r="S1377">
        <f>VLOOKUP("K"&amp;TEXT(M1377,"0"),Punten!$A$1:$E$37,5,FALSE)</f>
        <v>0</v>
      </c>
      <c r="T1377">
        <f>VLOOKUP("H"&amp;TEXT(L1377,"0"),Punten!$A$1:$E$37,5,FALSE)</f>
        <v>0</v>
      </c>
      <c r="U1377">
        <f>VLOOKUP("F"&amp;TEXT(M1377,"0"),Punten!$A$2:$E$158,5,FALSE)</f>
        <v>0</v>
      </c>
      <c r="V1377">
        <f>SUM(P1377:U1377)</f>
        <v>0</v>
      </c>
      <c r="W1377" t="str">
        <f>N1377&amp;A1377</f>
        <v/>
      </c>
      <c r="X1377">
        <f>IF(F1376&lt;&gt;F1377,1,X1376+1)</f>
        <v>775</v>
      </c>
      <c r="Y1377" t="e">
        <f>VLOOKUP(A1377,Klasses!$A$2:$B$100,2,FALSE)</f>
        <v>#N/A</v>
      </c>
      <c r="Z1377" t="s">
        <v>198</v>
      </c>
      <c r="AA1377">
        <f>F1377</f>
        <v>0</v>
      </c>
      <c r="AB1377">
        <f>D1377</f>
        <v>0</v>
      </c>
    </row>
    <row r="1378" spans="15:28" x14ac:dyDescent="0.25">
      <c r="O1378">
        <f>COUNTIF($W$2:$W$5,W1378)</f>
        <v>0</v>
      </c>
      <c r="P1378">
        <f>VLOOKUP("M"&amp;TEXT(G1378,"0"),Punten!$A$1:$E$37,5,FALSE)</f>
        <v>0</v>
      </c>
      <c r="Q1378">
        <f>VLOOKUP("M"&amp;TEXT(H1378,"0"),Punten!$A$1:$E$37,5,FALSE)</f>
        <v>0</v>
      </c>
      <c r="R1378">
        <f>VLOOKUP("M"&amp;TEXT(I1378,"0"),Punten!$A$1:$E$37,5,FALSE)</f>
        <v>0</v>
      </c>
      <c r="S1378">
        <f>VLOOKUP("K"&amp;TEXT(M1378,"0"),Punten!$A$1:$E$37,5,FALSE)</f>
        <v>0</v>
      </c>
      <c r="T1378">
        <f>VLOOKUP("H"&amp;TEXT(L1378,"0"),Punten!$A$1:$E$37,5,FALSE)</f>
        <v>0</v>
      </c>
      <c r="U1378">
        <f>VLOOKUP("F"&amp;TEXT(M1378,"0"),Punten!$A$2:$E$158,5,FALSE)</f>
        <v>0</v>
      </c>
      <c r="V1378">
        <f>SUM(P1378:U1378)</f>
        <v>0</v>
      </c>
      <c r="W1378" t="str">
        <f>N1378&amp;A1378</f>
        <v/>
      </c>
      <c r="X1378">
        <f>IF(F1377&lt;&gt;F1378,1,X1377+1)</f>
        <v>776</v>
      </c>
      <c r="Y1378" t="e">
        <f>VLOOKUP(A1378,Klasses!$A$2:$B$100,2,FALSE)</f>
        <v>#N/A</v>
      </c>
      <c r="Z1378" t="s">
        <v>198</v>
      </c>
      <c r="AA1378">
        <f>F1378</f>
        <v>0</v>
      </c>
      <c r="AB1378">
        <f>D1378</f>
        <v>0</v>
      </c>
    </row>
    <row r="1379" spans="15:28" x14ac:dyDescent="0.25">
      <c r="O1379">
        <f>COUNTIF($W$2:$W$5,W1379)</f>
        <v>0</v>
      </c>
      <c r="P1379">
        <f>VLOOKUP("M"&amp;TEXT(G1379,"0"),Punten!$A$1:$E$37,5,FALSE)</f>
        <v>0</v>
      </c>
      <c r="Q1379">
        <f>VLOOKUP("M"&amp;TEXT(H1379,"0"),Punten!$A$1:$E$37,5,FALSE)</f>
        <v>0</v>
      </c>
      <c r="R1379">
        <f>VLOOKUP("M"&amp;TEXT(I1379,"0"),Punten!$A$1:$E$37,5,FALSE)</f>
        <v>0</v>
      </c>
      <c r="S1379">
        <f>VLOOKUP("K"&amp;TEXT(M1379,"0"),Punten!$A$1:$E$37,5,FALSE)</f>
        <v>0</v>
      </c>
      <c r="T1379">
        <f>VLOOKUP("H"&amp;TEXT(L1379,"0"),Punten!$A$1:$E$37,5,FALSE)</f>
        <v>0</v>
      </c>
      <c r="U1379">
        <f>VLOOKUP("F"&amp;TEXT(M1379,"0"),Punten!$A$2:$E$158,5,FALSE)</f>
        <v>0</v>
      </c>
      <c r="V1379">
        <f>SUM(P1379:U1379)</f>
        <v>0</v>
      </c>
      <c r="W1379" t="str">
        <f>N1379&amp;A1379</f>
        <v/>
      </c>
      <c r="X1379">
        <f>IF(F1378&lt;&gt;F1379,1,X1378+1)</f>
        <v>777</v>
      </c>
      <c r="Y1379" t="e">
        <f>VLOOKUP(A1379,Klasses!$A$2:$B$100,2,FALSE)</f>
        <v>#N/A</v>
      </c>
      <c r="Z1379" t="s">
        <v>198</v>
      </c>
      <c r="AA1379">
        <f>F1379</f>
        <v>0</v>
      </c>
      <c r="AB1379">
        <f>D1379</f>
        <v>0</v>
      </c>
    </row>
    <row r="1380" spans="15:28" x14ac:dyDescent="0.25">
      <c r="O1380">
        <f>COUNTIF($W$2:$W$5,W1380)</f>
        <v>0</v>
      </c>
      <c r="P1380">
        <f>VLOOKUP("M"&amp;TEXT(G1380,"0"),Punten!$A$1:$E$37,5,FALSE)</f>
        <v>0</v>
      </c>
      <c r="Q1380">
        <f>VLOOKUP("M"&amp;TEXT(H1380,"0"),Punten!$A$1:$E$37,5,FALSE)</f>
        <v>0</v>
      </c>
      <c r="R1380">
        <f>VLOOKUP("M"&amp;TEXT(I1380,"0"),Punten!$A$1:$E$37,5,FALSE)</f>
        <v>0</v>
      </c>
      <c r="S1380">
        <f>VLOOKUP("K"&amp;TEXT(M1380,"0"),Punten!$A$1:$E$37,5,FALSE)</f>
        <v>0</v>
      </c>
      <c r="T1380">
        <f>VLOOKUP("H"&amp;TEXT(L1380,"0"),Punten!$A$1:$E$37,5,FALSE)</f>
        <v>0</v>
      </c>
      <c r="U1380">
        <f>VLOOKUP("F"&amp;TEXT(M1380,"0"),Punten!$A$2:$E$158,5,FALSE)</f>
        <v>0</v>
      </c>
      <c r="V1380">
        <f>SUM(P1380:U1380)</f>
        <v>0</v>
      </c>
      <c r="W1380" t="str">
        <f>N1380&amp;A1380</f>
        <v/>
      </c>
      <c r="X1380">
        <f>IF(F1379&lt;&gt;F1380,1,X1379+1)</f>
        <v>778</v>
      </c>
      <c r="Y1380" t="e">
        <f>VLOOKUP(A1380,Klasses!$A$2:$B$100,2,FALSE)</f>
        <v>#N/A</v>
      </c>
      <c r="Z1380" t="s">
        <v>198</v>
      </c>
      <c r="AA1380">
        <f>F1380</f>
        <v>0</v>
      </c>
      <c r="AB1380">
        <f>D1380</f>
        <v>0</v>
      </c>
    </row>
    <row r="1381" spans="15:28" x14ac:dyDescent="0.25">
      <c r="O1381">
        <f>COUNTIF($W$2:$W$5,W1381)</f>
        <v>0</v>
      </c>
      <c r="P1381">
        <f>VLOOKUP("M"&amp;TEXT(G1381,"0"),Punten!$A$1:$E$37,5,FALSE)</f>
        <v>0</v>
      </c>
      <c r="Q1381">
        <f>VLOOKUP("M"&amp;TEXT(H1381,"0"),Punten!$A$1:$E$37,5,FALSE)</f>
        <v>0</v>
      </c>
      <c r="R1381">
        <f>VLOOKUP("M"&amp;TEXT(I1381,"0"),Punten!$A$1:$E$37,5,FALSE)</f>
        <v>0</v>
      </c>
      <c r="S1381">
        <f>VLOOKUP("K"&amp;TEXT(M1381,"0"),Punten!$A$1:$E$37,5,FALSE)</f>
        <v>0</v>
      </c>
      <c r="T1381">
        <f>VLOOKUP("H"&amp;TEXT(L1381,"0"),Punten!$A$1:$E$37,5,FALSE)</f>
        <v>0</v>
      </c>
      <c r="U1381">
        <f>VLOOKUP("F"&amp;TEXT(M1381,"0"),Punten!$A$2:$E$158,5,FALSE)</f>
        <v>0</v>
      </c>
      <c r="V1381">
        <f>SUM(P1381:U1381)</f>
        <v>0</v>
      </c>
      <c r="W1381" t="str">
        <f>N1381&amp;A1381</f>
        <v/>
      </c>
      <c r="X1381">
        <f>IF(F1380&lt;&gt;F1381,1,X1380+1)</f>
        <v>779</v>
      </c>
      <c r="Y1381" t="e">
        <f>VLOOKUP(A1381,Klasses!$A$2:$B$100,2,FALSE)</f>
        <v>#N/A</v>
      </c>
      <c r="Z1381" t="s">
        <v>198</v>
      </c>
      <c r="AA1381">
        <f>F1381</f>
        <v>0</v>
      </c>
      <c r="AB1381">
        <f>D1381</f>
        <v>0</v>
      </c>
    </row>
    <row r="1382" spans="15:28" x14ac:dyDescent="0.25">
      <c r="O1382">
        <f>COUNTIF($W$2:$W$5,W1382)</f>
        <v>0</v>
      </c>
      <c r="P1382">
        <f>VLOOKUP("M"&amp;TEXT(G1382,"0"),Punten!$A$1:$E$37,5,FALSE)</f>
        <v>0</v>
      </c>
      <c r="Q1382">
        <f>VLOOKUP("M"&amp;TEXT(H1382,"0"),Punten!$A$1:$E$37,5,FALSE)</f>
        <v>0</v>
      </c>
      <c r="R1382">
        <f>VLOOKUP("M"&amp;TEXT(I1382,"0"),Punten!$A$1:$E$37,5,FALSE)</f>
        <v>0</v>
      </c>
      <c r="S1382">
        <f>VLOOKUP("K"&amp;TEXT(M1382,"0"),Punten!$A$1:$E$37,5,FALSE)</f>
        <v>0</v>
      </c>
      <c r="T1382">
        <f>VLOOKUP("H"&amp;TEXT(L1382,"0"),Punten!$A$1:$E$37,5,FALSE)</f>
        <v>0</v>
      </c>
      <c r="U1382">
        <f>VLOOKUP("F"&amp;TEXT(M1382,"0"),Punten!$A$2:$E$158,5,FALSE)</f>
        <v>0</v>
      </c>
      <c r="V1382">
        <f>SUM(P1382:U1382)</f>
        <v>0</v>
      </c>
      <c r="W1382" t="str">
        <f>N1382&amp;A1382</f>
        <v/>
      </c>
      <c r="X1382">
        <f>IF(F1381&lt;&gt;F1382,1,X1381+1)</f>
        <v>780</v>
      </c>
      <c r="Y1382" t="e">
        <f>VLOOKUP(A1382,Klasses!$A$2:$B$100,2,FALSE)</f>
        <v>#N/A</v>
      </c>
      <c r="Z1382" t="s">
        <v>198</v>
      </c>
      <c r="AA1382">
        <f>F1382</f>
        <v>0</v>
      </c>
      <c r="AB1382">
        <f>D1382</f>
        <v>0</v>
      </c>
    </row>
    <row r="1383" spans="15:28" x14ac:dyDescent="0.25">
      <c r="O1383">
        <f>COUNTIF($W$2:$W$5,W1383)</f>
        <v>0</v>
      </c>
      <c r="P1383">
        <f>VLOOKUP("M"&amp;TEXT(G1383,"0"),Punten!$A$1:$E$37,5,FALSE)</f>
        <v>0</v>
      </c>
      <c r="Q1383">
        <f>VLOOKUP("M"&amp;TEXT(H1383,"0"),Punten!$A$1:$E$37,5,FALSE)</f>
        <v>0</v>
      </c>
      <c r="R1383">
        <f>VLOOKUP("M"&amp;TEXT(I1383,"0"),Punten!$A$1:$E$37,5,FALSE)</f>
        <v>0</v>
      </c>
      <c r="S1383">
        <f>VLOOKUP("K"&amp;TEXT(M1383,"0"),Punten!$A$1:$E$37,5,FALSE)</f>
        <v>0</v>
      </c>
      <c r="T1383">
        <f>VLOOKUP("H"&amp;TEXT(L1383,"0"),Punten!$A$1:$E$37,5,FALSE)</f>
        <v>0</v>
      </c>
      <c r="U1383">
        <f>VLOOKUP("F"&amp;TEXT(M1383,"0"),Punten!$A$2:$E$158,5,FALSE)</f>
        <v>0</v>
      </c>
      <c r="V1383">
        <f>SUM(P1383:U1383)</f>
        <v>0</v>
      </c>
      <c r="W1383" t="str">
        <f>N1383&amp;A1383</f>
        <v/>
      </c>
      <c r="X1383">
        <f>IF(F1382&lt;&gt;F1383,1,X1382+1)</f>
        <v>781</v>
      </c>
      <c r="Y1383" t="e">
        <f>VLOOKUP(A1383,Klasses!$A$2:$B$100,2,FALSE)</f>
        <v>#N/A</v>
      </c>
      <c r="Z1383" t="s">
        <v>198</v>
      </c>
      <c r="AA1383">
        <f>F1383</f>
        <v>0</v>
      </c>
      <c r="AB1383">
        <f>D1383</f>
        <v>0</v>
      </c>
    </row>
    <row r="1384" spans="15:28" x14ac:dyDescent="0.25">
      <c r="O1384">
        <f>COUNTIF($W$2:$W$5,W1384)</f>
        <v>0</v>
      </c>
      <c r="P1384">
        <f>VLOOKUP("M"&amp;TEXT(G1384,"0"),Punten!$A$1:$E$37,5,FALSE)</f>
        <v>0</v>
      </c>
      <c r="Q1384">
        <f>VLOOKUP("M"&amp;TEXT(H1384,"0"),Punten!$A$1:$E$37,5,FALSE)</f>
        <v>0</v>
      </c>
      <c r="R1384">
        <f>VLOOKUP("M"&amp;TEXT(I1384,"0"),Punten!$A$1:$E$37,5,FALSE)</f>
        <v>0</v>
      </c>
      <c r="S1384">
        <f>VLOOKUP("K"&amp;TEXT(M1384,"0"),Punten!$A$1:$E$37,5,FALSE)</f>
        <v>0</v>
      </c>
      <c r="T1384">
        <f>VLOOKUP("H"&amp;TEXT(L1384,"0"),Punten!$A$1:$E$37,5,FALSE)</f>
        <v>0</v>
      </c>
      <c r="U1384">
        <f>VLOOKUP("F"&amp;TEXT(M1384,"0"),Punten!$A$2:$E$158,5,FALSE)</f>
        <v>0</v>
      </c>
      <c r="V1384">
        <f>SUM(P1384:U1384)</f>
        <v>0</v>
      </c>
      <c r="W1384" t="str">
        <f>N1384&amp;A1384</f>
        <v/>
      </c>
      <c r="X1384">
        <f>IF(F1383&lt;&gt;F1384,1,X1383+1)</f>
        <v>782</v>
      </c>
      <c r="Y1384" t="e">
        <f>VLOOKUP(A1384,Klasses!$A$2:$B$100,2,FALSE)</f>
        <v>#N/A</v>
      </c>
      <c r="Z1384" t="s">
        <v>198</v>
      </c>
      <c r="AA1384">
        <f>F1384</f>
        <v>0</v>
      </c>
      <c r="AB1384">
        <f>D1384</f>
        <v>0</v>
      </c>
    </row>
    <row r="1385" spans="15:28" x14ac:dyDescent="0.25">
      <c r="O1385">
        <f>COUNTIF($W$2:$W$5,W1385)</f>
        <v>0</v>
      </c>
      <c r="P1385">
        <f>VLOOKUP("M"&amp;TEXT(G1385,"0"),Punten!$A$1:$E$37,5,FALSE)</f>
        <v>0</v>
      </c>
      <c r="Q1385">
        <f>VLOOKUP("M"&amp;TEXT(H1385,"0"),Punten!$A$1:$E$37,5,FALSE)</f>
        <v>0</v>
      </c>
      <c r="R1385">
        <f>VLOOKUP("M"&amp;TEXT(I1385,"0"),Punten!$A$1:$E$37,5,FALSE)</f>
        <v>0</v>
      </c>
      <c r="S1385">
        <f>VLOOKUP("K"&amp;TEXT(M1385,"0"),Punten!$A$1:$E$37,5,FALSE)</f>
        <v>0</v>
      </c>
      <c r="T1385">
        <f>VLOOKUP("H"&amp;TEXT(L1385,"0"),Punten!$A$1:$E$37,5,FALSE)</f>
        <v>0</v>
      </c>
      <c r="U1385">
        <f>VLOOKUP("F"&amp;TEXT(M1385,"0"),Punten!$A$2:$E$158,5,FALSE)</f>
        <v>0</v>
      </c>
      <c r="V1385">
        <f>SUM(P1385:U1385)</f>
        <v>0</v>
      </c>
      <c r="W1385" t="str">
        <f>N1385&amp;A1385</f>
        <v/>
      </c>
      <c r="X1385">
        <f>IF(F1384&lt;&gt;F1385,1,X1384+1)</f>
        <v>783</v>
      </c>
      <c r="Y1385" t="e">
        <f>VLOOKUP(A1385,Klasses!$A$2:$B$100,2,FALSE)</f>
        <v>#N/A</v>
      </c>
      <c r="Z1385" t="s">
        <v>198</v>
      </c>
      <c r="AA1385">
        <f>F1385</f>
        <v>0</v>
      </c>
      <c r="AB1385">
        <f>D1385</f>
        <v>0</v>
      </c>
    </row>
    <row r="1386" spans="15:28" x14ac:dyDescent="0.25">
      <c r="O1386">
        <f>COUNTIF($W$2:$W$5,W1386)</f>
        <v>0</v>
      </c>
      <c r="P1386">
        <f>VLOOKUP("M"&amp;TEXT(G1386,"0"),Punten!$A$1:$E$37,5,FALSE)</f>
        <v>0</v>
      </c>
      <c r="Q1386">
        <f>VLOOKUP("M"&amp;TEXT(H1386,"0"),Punten!$A$1:$E$37,5,FALSE)</f>
        <v>0</v>
      </c>
      <c r="R1386">
        <f>VLOOKUP("M"&amp;TEXT(I1386,"0"),Punten!$A$1:$E$37,5,FALSE)</f>
        <v>0</v>
      </c>
      <c r="S1386">
        <f>VLOOKUP("K"&amp;TEXT(M1386,"0"),Punten!$A$1:$E$37,5,FALSE)</f>
        <v>0</v>
      </c>
      <c r="T1386">
        <f>VLOOKUP("H"&amp;TEXT(L1386,"0"),Punten!$A$1:$E$37,5,FALSE)</f>
        <v>0</v>
      </c>
      <c r="U1386">
        <f>VLOOKUP("F"&amp;TEXT(M1386,"0"),Punten!$A$2:$E$158,5,FALSE)</f>
        <v>0</v>
      </c>
      <c r="V1386">
        <f>SUM(P1386:U1386)</f>
        <v>0</v>
      </c>
      <c r="W1386" t="str">
        <f>N1386&amp;A1386</f>
        <v/>
      </c>
      <c r="X1386">
        <f>IF(F1385&lt;&gt;F1386,1,X1385+1)</f>
        <v>784</v>
      </c>
      <c r="Y1386" t="e">
        <f>VLOOKUP(A1386,Klasses!$A$2:$B$100,2,FALSE)</f>
        <v>#N/A</v>
      </c>
      <c r="Z1386" t="s">
        <v>198</v>
      </c>
      <c r="AA1386">
        <f>F1386</f>
        <v>0</v>
      </c>
      <c r="AB1386">
        <f>D1386</f>
        <v>0</v>
      </c>
    </row>
    <row r="1387" spans="15:28" x14ac:dyDescent="0.25">
      <c r="O1387">
        <f>COUNTIF($W$2:$W$5,W1387)</f>
        <v>0</v>
      </c>
      <c r="P1387">
        <f>VLOOKUP("M"&amp;TEXT(G1387,"0"),Punten!$A$1:$E$37,5,FALSE)</f>
        <v>0</v>
      </c>
      <c r="Q1387">
        <f>VLOOKUP("M"&amp;TEXT(H1387,"0"),Punten!$A$1:$E$37,5,FALSE)</f>
        <v>0</v>
      </c>
      <c r="R1387">
        <f>VLOOKUP("M"&amp;TEXT(I1387,"0"),Punten!$A$1:$E$37,5,FALSE)</f>
        <v>0</v>
      </c>
      <c r="S1387">
        <f>VLOOKUP("K"&amp;TEXT(M1387,"0"),Punten!$A$1:$E$37,5,FALSE)</f>
        <v>0</v>
      </c>
      <c r="T1387">
        <f>VLOOKUP("H"&amp;TEXT(L1387,"0"),Punten!$A$1:$E$37,5,FALSE)</f>
        <v>0</v>
      </c>
      <c r="U1387">
        <f>VLOOKUP("F"&amp;TEXT(M1387,"0"),Punten!$A$2:$E$158,5,FALSE)</f>
        <v>0</v>
      </c>
      <c r="V1387">
        <f>SUM(P1387:U1387)</f>
        <v>0</v>
      </c>
      <c r="W1387" t="str">
        <f>N1387&amp;A1387</f>
        <v/>
      </c>
      <c r="X1387">
        <f>IF(F1386&lt;&gt;F1387,1,X1386+1)</f>
        <v>785</v>
      </c>
      <c r="Y1387" t="e">
        <f>VLOOKUP(A1387,Klasses!$A$2:$B$100,2,FALSE)</f>
        <v>#N/A</v>
      </c>
      <c r="Z1387" t="s">
        <v>198</v>
      </c>
      <c r="AA1387">
        <f>F1387</f>
        <v>0</v>
      </c>
      <c r="AB1387">
        <f>D1387</f>
        <v>0</v>
      </c>
    </row>
    <row r="1388" spans="15:28" x14ac:dyDescent="0.25">
      <c r="O1388">
        <f>COUNTIF($W$2:$W$5,W1388)</f>
        <v>0</v>
      </c>
      <c r="P1388">
        <f>VLOOKUP("M"&amp;TEXT(G1388,"0"),Punten!$A$1:$E$37,5,FALSE)</f>
        <v>0</v>
      </c>
      <c r="Q1388">
        <f>VLOOKUP("M"&amp;TEXT(H1388,"0"),Punten!$A$1:$E$37,5,FALSE)</f>
        <v>0</v>
      </c>
      <c r="R1388">
        <f>VLOOKUP("M"&amp;TEXT(I1388,"0"),Punten!$A$1:$E$37,5,FALSE)</f>
        <v>0</v>
      </c>
      <c r="S1388">
        <f>VLOOKUP("K"&amp;TEXT(M1388,"0"),Punten!$A$1:$E$37,5,FALSE)</f>
        <v>0</v>
      </c>
      <c r="T1388">
        <f>VLOOKUP("H"&amp;TEXT(L1388,"0"),Punten!$A$1:$E$37,5,FALSE)</f>
        <v>0</v>
      </c>
      <c r="U1388">
        <f>VLOOKUP("F"&amp;TEXT(M1388,"0"),Punten!$A$2:$E$158,5,FALSE)</f>
        <v>0</v>
      </c>
      <c r="V1388">
        <f>SUM(P1388:U1388)</f>
        <v>0</v>
      </c>
      <c r="W1388" t="str">
        <f>N1388&amp;A1388</f>
        <v/>
      </c>
      <c r="X1388">
        <f>IF(F1387&lt;&gt;F1388,1,X1387+1)</f>
        <v>786</v>
      </c>
      <c r="Y1388" t="e">
        <f>VLOOKUP(A1388,Klasses!$A$2:$B$100,2,FALSE)</f>
        <v>#N/A</v>
      </c>
      <c r="Z1388" t="s">
        <v>198</v>
      </c>
      <c r="AA1388">
        <f>F1388</f>
        <v>0</v>
      </c>
      <c r="AB1388">
        <f>D1388</f>
        <v>0</v>
      </c>
    </row>
    <row r="1389" spans="15:28" x14ac:dyDescent="0.25">
      <c r="O1389">
        <f>COUNTIF($W$2:$W$5,W1389)</f>
        <v>0</v>
      </c>
      <c r="P1389">
        <f>VLOOKUP("M"&amp;TEXT(G1389,"0"),Punten!$A$1:$E$37,5,FALSE)</f>
        <v>0</v>
      </c>
      <c r="Q1389">
        <f>VLOOKUP("M"&amp;TEXT(H1389,"0"),Punten!$A$1:$E$37,5,FALSE)</f>
        <v>0</v>
      </c>
      <c r="R1389">
        <f>VLOOKUP("M"&amp;TEXT(I1389,"0"),Punten!$A$1:$E$37,5,FALSE)</f>
        <v>0</v>
      </c>
      <c r="S1389">
        <f>VLOOKUP("K"&amp;TEXT(M1389,"0"),Punten!$A$1:$E$37,5,FALSE)</f>
        <v>0</v>
      </c>
      <c r="T1389">
        <f>VLOOKUP("H"&amp;TEXT(L1389,"0"),Punten!$A$1:$E$37,5,FALSE)</f>
        <v>0</v>
      </c>
      <c r="U1389">
        <f>VLOOKUP("F"&amp;TEXT(M1389,"0"),Punten!$A$2:$E$158,5,FALSE)</f>
        <v>0</v>
      </c>
      <c r="V1389">
        <f>SUM(P1389:U1389)</f>
        <v>0</v>
      </c>
      <c r="W1389" t="str">
        <f>N1389&amp;A1389</f>
        <v/>
      </c>
      <c r="X1389">
        <f>IF(F1388&lt;&gt;F1389,1,X1388+1)</f>
        <v>787</v>
      </c>
      <c r="Y1389" t="e">
        <f>VLOOKUP(A1389,Klasses!$A$2:$B$100,2,FALSE)</f>
        <v>#N/A</v>
      </c>
      <c r="Z1389" t="s">
        <v>198</v>
      </c>
      <c r="AA1389">
        <f>F1389</f>
        <v>0</v>
      </c>
      <c r="AB1389">
        <f>D1389</f>
        <v>0</v>
      </c>
    </row>
    <row r="1390" spans="15:28" x14ac:dyDescent="0.25">
      <c r="O1390">
        <f>COUNTIF($W$2:$W$5,W1390)</f>
        <v>0</v>
      </c>
      <c r="P1390">
        <f>VLOOKUP("M"&amp;TEXT(G1390,"0"),Punten!$A$1:$E$37,5,FALSE)</f>
        <v>0</v>
      </c>
      <c r="Q1390">
        <f>VLOOKUP("M"&amp;TEXT(H1390,"0"),Punten!$A$1:$E$37,5,FALSE)</f>
        <v>0</v>
      </c>
      <c r="R1390">
        <f>VLOOKUP("M"&amp;TEXT(I1390,"0"),Punten!$A$1:$E$37,5,FALSE)</f>
        <v>0</v>
      </c>
      <c r="S1390">
        <f>VLOOKUP("K"&amp;TEXT(M1390,"0"),Punten!$A$1:$E$37,5,FALSE)</f>
        <v>0</v>
      </c>
      <c r="T1390">
        <f>VLOOKUP("H"&amp;TEXT(L1390,"0"),Punten!$A$1:$E$37,5,FALSE)</f>
        <v>0</v>
      </c>
      <c r="U1390">
        <f>VLOOKUP("F"&amp;TEXT(M1390,"0"),Punten!$A$2:$E$158,5,FALSE)</f>
        <v>0</v>
      </c>
      <c r="V1390">
        <f>SUM(P1390:U1390)</f>
        <v>0</v>
      </c>
      <c r="W1390" t="str">
        <f>N1390&amp;A1390</f>
        <v/>
      </c>
      <c r="X1390">
        <f>IF(F1389&lt;&gt;F1390,1,X1389+1)</f>
        <v>788</v>
      </c>
      <c r="Y1390" t="e">
        <f>VLOOKUP(A1390,Klasses!$A$2:$B$100,2,FALSE)</f>
        <v>#N/A</v>
      </c>
      <c r="Z1390" t="s">
        <v>198</v>
      </c>
      <c r="AA1390">
        <f>F1390</f>
        <v>0</v>
      </c>
      <c r="AB1390">
        <f>D1390</f>
        <v>0</v>
      </c>
    </row>
    <row r="1391" spans="15:28" x14ac:dyDescent="0.25">
      <c r="O1391">
        <f>COUNTIF($W$2:$W$5,W1391)</f>
        <v>0</v>
      </c>
      <c r="P1391">
        <f>VLOOKUP("M"&amp;TEXT(G1391,"0"),Punten!$A$1:$E$37,5,FALSE)</f>
        <v>0</v>
      </c>
      <c r="Q1391">
        <f>VLOOKUP("M"&amp;TEXT(H1391,"0"),Punten!$A$1:$E$37,5,FALSE)</f>
        <v>0</v>
      </c>
      <c r="R1391">
        <f>VLOOKUP("M"&amp;TEXT(I1391,"0"),Punten!$A$1:$E$37,5,FALSE)</f>
        <v>0</v>
      </c>
      <c r="S1391">
        <f>VLOOKUP("K"&amp;TEXT(M1391,"0"),Punten!$A$1:$E$37,5,FALSE)</f>
        <v>0</v>
      </c>
      <c r="T1391">
        <f>VLOOKUP("H"&amp;TEXT(L1391,"0"),Punten!$A$1:$E$37,5,FALSE)</f>
        <v>0</v>
      </c>
      <c r="U1391">
        <f>VLOOKUP("F"&amp;TEXT(M1391,"0"),Punten!$A$2:$E$158,5,FALSE)</f>
        <v>0</v>
      </c>
      <c r="V1391">
        <f>SUM(P1391:U1391)</f>
        <v>0</v>
      </c>
      <c r="W1391" t="str">
        <f>N1391&amp;A1391</f>
        <v/>
      </c>
      <c r="X1391">
        <f>IF(F1390&lt;&gt;F1391,1,X1390+1)</f>
        <v>789</v>
      </c>
      <c r="Y1391" t="e">
        <f>VLOOKUP(A1391,Klasses!$A$2:$B$100,2,FALSE)</f>
        <v>#N/A</v>
      </c>
      <c r="Z1391" t="s">
        <v>198</v>
      </c>
      <c r="AA1391">
        <f>F1391</f>
        <v>0</v>
      </c>
      <c r="AB1391">
        <f>D1391</f>
        <v>0</v>
      </c>
    </row>
    <row r="1392" spans="15:28" x14ac:dyDescent="0.25">
      <c r="O1392">
        <f>COUNTIF($W$2:$W$5,W1392)</f>
        <v>0</v>
      </c>
      <c r="P1392">
        <f>VLOOKUP("M"&amp;TEXT(G1392,"0"),Punten!$A$1:$E$37,5,FALSE)</f>
        <v>0</v>
      </c>
      <c r="Q1392">
        <f>VLOOKUP("M"&amp;TEXT(H1392,"0"),Punten!$A$1:$E$37,5,FALSE)</f>
        <v>0</v>
      </c>
      <c r="R1392">
        <f>VLOOKUP("M"&amp;TEXT(I1392,"0"),Punten!$A$1:$E$37,5,FALSE)</f>
        <v>0</v>
      </c>
      <c r="S1392">
        <f>VLOOKUP("K"&amp;TEXT(M1392,"0"),Punten!$A$1:$E$37,5,FALSE)</f>
        <v>0</v>
      </c>
      <c r="T1392">
        <f>VLOOKUP("H"&amp;TEXT(L1392,"0"),Punten!$A$1:$E$37,5,FALSE)</f>
        <v>0</v>
      </c>
      <c r="U1392">
        <f>VLOOKUP("F"&amp;TEXT(M1392,"0"),Punten!$A$2:$E$158,5,FALSE)</f>
        <v>0</v>
      </c>
      <c r="V1392">
        <f>SUM(P1392:U1392)</f>
        <v>0</v>
      </c>
      <c r="W1392" t="str">
        <f>N1392&amp;A1392</f>
        <v/>
      </c>
      <c r="X1392">
        <f>IF(F1391&lt;&gt;F1392,1,X1391+1)</f>
        <v>790</v>
      </c>
      <c r="Y1392" t="e">
        <f>VLOOKUP(A1392,Klasses!$A$2:$B$100,2,FALSE)</f>
        <v>#N/A</v>
      </c>
      <c r="Z1392" t="s">
        <v>198</v>
      </c>
      <c r="AA1392">
        <f>F1392</f>
        <v>0</v>
      </c>
      <c r="AB1392">
        <f>D1392</f>
        <v>0</v>
      </c>
    </row>
    <row r="1393" spans="15:28" x14ac:dyDescent="0.25">
      <c r="O1393">
        <f>COUNTIF($W$2:$W$5,W1393)</f>
        <v>0</v>
      </c>
      <c r="P1393">
        <f>VLOOKUP("M"&amp;TEXT(G1393,"0"),Punten!$A$1:$E$37,5,FALSE)</f>
        <v>0</v>
      </c>
      <c r="Q1393">
        <f>VLOOKUP("M"&amp;TEXT(H1393,"0"),Punten!$A$1:$E$37,5,FALSE)</f>
        <v>0</v>
      </c>
      <c r="R1393">
        <f>VLOOKUP("M"&amp;TEXT(I1393,"0"),Punten!$A$1:$E$37,5,FALSE)</f>
        <v>0</v>
      </c>
      <c r="S1393">
        <f>VLOOKUP("K"&amp;TEXT(M1393,"0"),Punten!$A$1:$E$37,5,FALSE)</f>
        <v>0</v>
      </c>
      <c r="T1393">
        <f>VLOOKUP("H"&amp;TEXT(L1393,"0"),Punten!$A$1:$E$37,5,FALSE)</f>
        <v>0</v>
      </c>
      <c r="U1393">
        <f>VLOOKUP("F"&amp;TEXT(M1393,"0"),Punten!$A$2:$E$158,5,FALSE)</f>
        <v>0</v>
      </c>
      <c r="V1393">
        <f>SUM(P1393:U1393)</f>
        <v>0</v>
      </c>
      <c r="W1393" t="str">
        <f>N1393&amp;A1393</f>
        <v/>
      </c>
      <c r="X1393">
        <f>IF(F1392&lt;&gt;F1393,1,X1392+1)</f>
        <v>791</v>
      </c>
      <c r="Y1393" t="e">
        <f>VLOOKUP(A1393,Klasses!$A$2:$B$100,2,FALSE)</f>
        <v>#N/A</v>
      </c>
      <c r="Z1393" t="s">
        <v>198</v>
      </c>
      <c r="AA1393">
        <f>F1393</f>
        <v>0</v>
      </c>
      <c r="AB1393">
        <f>D1393</f>
        <v>0</v>
      </c>
    </row>
    <row r="1394" spans="15:28" x14ac:dyDescent="0.25">
      <c r="O1394">
        <f>COUNTIF($W$2:$W$5,W1394)</f>
        <v>0</v>
      </c>
      <c r="P1394">
        <f>VLOOKUP("M"&amp;TEXT(G1394,"0"),Punten!$A$1:$E$37,5,FALSE)</f>
        <v>0</v>
      </c>
      <c r="Q1394">
        <f>VLOOKUP("M"&amp;TEXT(H1394,"0"),Punten!$A$1:$E$37,5,FALSE)</f>
        <v>0</v>
      </c>
      <c r="R1394">
        <f>VLOOKUP("M"&amp;TEXT(I1394,"0"),Punten!$A$1:$E$37,5,FALSE)</f>
        <v>0</v>
      </c>
      <c r="S1394">
        <f>VLOOKUP("K"&amp;TEXT(M1394,"0"),Punten!$A$1:$E$37,5,FALSE)</f>
        <v>0</v>
      </c>
      <c r="T1394">
        <f>VLOOKUP("H"&amp;TEXT(L1394,"0"),Punten!$A$1:$E$37,5,FALSE)</f>
        <v>0</v>
      </c>
      <c r="U1394">
        <f>VLOOKUP("F"&amp;TEXT(M1394,"0"),Punten!$A$2:$E$158,5,FALSE)</f>
        <v>0</v>
      </c>
      <c r="V1394">
        <f>SUM(P1394:U1394)</f>
        <v>0</v>
      </c>
      <c r="W1394" t="str">
        <f>N1394&amp;A1394</f>
        <v/>
      </c>
      <c r="X1394">
        <f>IF(F1393&lt;&gt;F1394,1,X1393+1)</f>
        <v>792</v>
      </c>
      <c r="Y1394" t="e">
        <f>VLOOKUP(A1394,Klasses!$A$2:$B$100,2,FALSE)</f>
        <v>#N/A</v>
      </c>
      <c r="Z1394" t="s">
        <v>198</v>
      </c>
      <c r="AA1394">
        <f>F1394</f>
        <v>0</v>
      </c>
      <c r="AB1394">
        <f>D1394</f>
        <v>0</v>
      </c>
    </row>
    <row r="1395" spans="15:28" x14ac:dyDescent="0.25">
      <c r="O1395">
        <f>COUNTIF($W$2:$W$5,W1395)</f>
        <v>0</v>
      </c>
      <c r="P1395">
        <f>VLOOKUP("M"&amp;TEXT(G1395,"0"),Punten!$A$1:$E$37,5,FALSE)</f>
        <v>0</v>
      </c>
      <c r="Q1395">
        <f>VLOOKUP("M"&amp;TEXT(H1395,"0"),Punten!$A$1:$E$37,5,FALSE)</f>
        <v>0</v>
      </c>
      <c r="R1395">
        <f>VLOOKUP("M"&amp;TEXT(I1395,"0"),Punten!$A$1:$E$37,5,FALSE)</f>
        <v>0</v>
      </c>
      <c r="S1395">
        <f>VLOOKUP("K"&amp;TEXT(M1395,"0"),Punten!$A$1:$E$37,5,FALSE)</f>
        <v>0</v>
      </c>
      <c r="T1395">
        <f>VLOOKUP("H"&amp;TEXT(L1395,"0"),Punten!$A$1:$E$37,5,FALSE)</f>
        <v>0</v>
      </c>
      <c r="U1395">
        <f>VLOOKUP("F"&amp;TEXT(M1395,"0"),Punten!$A$2:$E$158,5,FALSE)</f>
        <v>0</v>
      </c>
      <c r="V1395">
        <f>SUM(P1395:U1395)</f>
        <v>0</v>
      </c>
      <c r="W1395" t="str">
        <f>N1395&amp;A1395</f>
        <v/>
      </c>
      <c r="X1395">
        <f>IF(F1394&lt;&gt;F1395,1,X1394+1)</f>
        <v>793</v>
      </c>
      <c r="Y1395" t="e">
        <f>VLOOKUP(A1395,Klasses!$A$2:$B$100,2,FALSE)</f>
        <v>#N/A</v>
      </c>
      <c r="Z1395" t="s">
        <v>198</v>
      </c>
      <c r="AA1395">
        <f>F1395</f>
        <v>0</v>
      </c>
      <c r="AB1395">
        <f>D1395</f>
        <v>0</v>
      </c>
    </row>
    <row r="1396" spans="15:28" x14ac:dyDescent="0.25">
      <c r="O1396">
        <f>COUNTIF($W$2:$W$5,W1396)</f>
        <v>0</v>
      </c>
      <c r="P1396">
        <f>VLOOKUP("M"&amp;TEXT(G1396,"0"),Punten!$A$1:$E$37,5,FALSE)</f>
        <v>0</v>
      </c>
      <c r="Q1396">
        <f>VLOOKUP("M"&amp;TEXT(H1396,"0"),Punten!$A$1:$E$37,5,FALSE)</f>
        <v>0</v>
      </c>
      <c r="R1396">
        <f>VLOOKUP("M"&amp;TEXT(I1396,"0"),Punten!$A$1:$E$37,5,FALSE)</f>
        <v>0</v>
      </c>
      <c r="S1396">
        <f>VLOOKUP("K"&amp;TEXT(M1396,"0"),Punten!$A$1:$E$37,5,FALSE)</f>
        <v>0</v>
      </c>
      <c r="T1396">
        <f>VLOOKUP("H"&amp;TEXT(L1396,"0"),Punten!$A$1:$E$37,5,FALSE)</f>
        <v>0</v>
      </c>
      <c r="U1396">
        <f>VLOOKUP("F"&amp;TEXT(M1396,"0"),Punten!$A$2:$E$158,5,FALSE)</f>
        <v>0</v>
      </c>
      <c r="V1396">
        <f>SUM(P1396:U1396)</f>
        <v>0</v>
      </c>
      <c r="W1396" t="str">
        <f>N1396&amp;A1396</f>
        <v/>
      </c>
      <c r="X1396">
        <f>IF(F1395&lt;&gt;F1396,1,X1395+1)</f>
        <v>794</v>
      </c>
      <c r="Y1396" t="e">
        <f>VLOOKUP(A1396,Klasses!$A$2:$B$100,2,FALSE)</f>
        <v>#N/A</v>
      </c>
      <c r="Z1396" t="s">
        <v>198</v>
      </c>
      <c r="AA1396">
        <f>F1396</f>
        <v>0</v>
      </c>
      <c r="AB1396">
        <f>D1396</f>
        <v>0</v>
      </c>
    </row>
    <row r="1397" spans="15:28" x14ac:dyDescent="0.25">
      <c r="O1397">
        <f>COUNTIF($W$2:$W$5,W1397)</f>
        <v>0</v>
      </c>
      <c r="P1397">
        <f>VLOOKUP("M"&amp;TEXT(G1397,"0"),Punten!$A$1:$E$37,5,FALSE)</f>
        <v>0</v>
      </c>
      <c r="Q1397">
        <f>VLOOKUP("M"&amp;TEXT(H1397,"0"),Punten!$A$1:$E$37,5,FALSE)</f>
        <v>0</v>
      </c>
      <c r="R1397">
        <f>VLOOKUP("M"&amp;TEXT(I1397,"0"),Punten!$A$1:$E$37,5,FALSE)</f>
        <v>0</v>
      </c>
      <c r="S1397">
        <f>VLOOKUP("K"&amp;TEXT(M1397,"0"),Punten!$A$1:$E$37,5,FALSE)</f>
        <v>0</v>
      </c>
      <c r="T1397">
        <f>VLOOKUP("H"&amp;TEXT(L1397,"0"),Punten!$A$1:$E$37,5,FALSE)</f>
        <v>0</v>
      </c>
      <c r="U1397">
        <f>VLOOKUP("F"&amp;TEXT(M1397,"0"),Punten!$A$2:$E$158,5,FALSE)</f>
        <v>0</v>
      </c>
      <c r="V1397">
        <f>SUM(P1397:U1397)</f>
        <v>0</v>
      </c>
      <c r="W1397" t="str">
        <f>N1397&amp;A1397</f>
        <v/>
      </c>
      <c r="X1397">
        <f>IF(F1396&lt;&gt;F1397,1,X1396+1)</f>
        <v>795</v>
      </c>
      <c r="Y1397" t="e">
        <f>VLOOKUP(A1397,Klasses!$A$2:$B$100,2,FALSE)</f>
        <v>#N/A</v>
      </c>
      <c r="Z1397" t="s">
        <v>198</v>
      </c>
      <c r="AA1397">
        <f>F1397</f>
        <v>0</v>
      </c>
      <c r="AB1397">
        <f>D1397</f>
        <v>0</v>
      </c>
    </row>
    <row r="1398" spans="15:28" x14ac:dyDescent="0.25">
      <c r="O1398">
        <f>COUNTIF($W$2:$W$5,W1398)</f>
        <v>0</v>
      </c>
      <c r="P1398">
        <f>VLOOKUP("M"&amp;TEXT(G1398,"0"),Punten!$A$1:$E$37,5,FALSE)</f>
        <v>0</v>
      </c>
      <c r="Q1398">
        <f>VLOOKUP("M"&amp;TEXT(H1398,"0"),Punten!$A$1:$E$37,5,FALSE)</f>
        <v>0</v>
      </c>
      <c r="R1398">
        <f>VLOOKUP("M"&amp;TEXT(I1398,"0"),Punten!$A$1:$E$37,5,FALSE)</f>
        <v>0</v>
      </c>
      <c r="S1398">
        <f>VLOOKUP("K"&amp;TEXT(M1398,"0"),Punten!$A$1:$E$37,5,FALSE)</f>
        <v>0</v>
      </c>
      <c r="T1398">
        <f>VLOOKUP("H"&amp;TEXT(L1398,"0"),Punten!$A$1:$E$37,5,FALSE)</f>
        <v>0</v>
      </c>
      <c r="U1398">
        <f>VLOOKUP("F"&amp;TEXT(M1398,"0"),Punten!$A$2:$E$158,5,FALSE)</f>
        <v>0</v>
      </c>
      <c r="V1398">
        <f>SUM(P1398:U1398)</f>
        <v>0</v>
      </c>
      <c r="W1398" t="str">
        <f>N1398&amp;A1398</f>
        <v/>
      </c>
      <c r="X1398">
        <f>IF(F1397&lt;&gt;F1398,1,X1397+1)</f>
        <v>796</v>
      </c>
      <c r="Y1398" t="e">
        <f>VLOOKUP(A1398,Klasses!$A$2:$B$100,2,FALSE)</f>
        <v>#N/A</v>
      </c>
      <c r="Z1398" t="s">
        <v>198</v>
      </c>
      <c r="AA1398">
        <f>F1398</f>
        <v>0</v>
      </c>
      <c r="AB1398">
        <f>D1398</f>
        <v>0</v>
      </c>
    </row>
    <row r="1399" spans="15:28" x14ac:dyDescent="0.25">
      <c r="O1399">
        <f>COUNTIF($W$2:$W$5,W1399)</f>
        <v>0</v>
      </c>
      <c r="P1399">
        <f>VLOOKUP("M"&amp;TEXT(G1399,"0"),Punten!$A$1:$E$37,5,FALSE)</f>
        <v>0</v>
      </c>
      <c r="Q1399">
        <f>VLOOKUP("M"&amp;TEXT(H1399,"0"),Punten!$A$1:$E$37,5,FALSE)</f>
        <v>0</v>
      </c>
      <c r="R1399">
        <f>VLOOKUP("M"&amp;TEXT(I1399,"0"),Punten!$A$1:$E$37,5,FALSE)</f>
        <v>0</v>
      </c>
      <c r="S1399">
        <f>VLOOKUP("K"&amp;TEXT(M1399,"0"),Punten!$A$1:$E$37,5,FALSE)</f>
        <v>0</v>
      </c>
      <c r="T1399">
        <f>VLOOKUP("H"&amp;TEXT(L1399,"0"),Punten!$A$1:$E$37,5,FALSE)</f>
        <v>0</v>
      </c>
      <c r="U1399">
        <f>VLOOKUP("F"&amp;TEXT(M1399,"0"),Punten!$A$2:$E$158,5,FALSE)</f>
        <v>0</v>
      </c>
      <c r="V1399">
        <f>SUM(P1399:U1399)</f>
        <v>0</v>
      </c>
      <c r="W1399" t="str">
        <f>N1399&amp;A1399</f>
        <v/>
      </c>
      <c r="X1399">
        <f>IF(F1398&lt;&gt;F1399,1,X1398+1)</f>
        <v>797</v>
      </c>
      <c r="Y1399" t="e">
        <f>VLOOKUP(A1399,Klasses!$A$2:$B$100,2,FALSE)</f>
        <v>#N/A</v>
      </c>
      <c r="Z1399" t="s">
        <v>198</v>
      </c>
      <c r="AA1399">
        <f>F1399</f>
        <v>0</v>
      </c>
      <c r="AB1399">
        <f>D1399</f>
        <v>0</v>
      </c>
    </row>
    <row r="1400" spans="15:28" x14ac:dyDescent="0.25">
      <c r="O1400">
        <f>COUNTIF($W$2:$W$5,W1400)</f>
        <v>0</v>
      </c>
      <c r="P1400">
        <f>VLOOKUP("M"&amp;TEXT(G1400,"0"),Punten!$A$1:$E$37,5,FALSE)</f>
        <v>0</v>
      </c>
      <c r="Q1400">
        <f>VLOOKUP("M"&amp;TEXT(H1400,"0"),Punten!$A$1:$E$37,5,FALSE)</f>
        <v>0</v>
      </c>
      <c r="R1400">
        <f>VLOOKUP("M"&amp;TEXT(I1400,"0"),Punten!$A$1:$E$37,5,FALSE)</f>
        <v>0</v>
      </c>
      <c r="S1400">
        <f>VLOOKUP("K"&amp;TEXT(M1400,"0"),Punten!$A$1:$E$37,5,FALSE)</f>
        <v>0</v>
      </c>
      <c r="T1400">
        <f>VLOOKUP("H"&amp;TEXT(L1400,"0"),Punten!$A$1:$E$37,5,FALSE)</f>
        <v>0</v>
      </c>
      <c r="U1400">
        <f>VLOOKUP("F"&amp;TEXT(M1400,"0"),Punten!$A$2:$E$158,5,FALSE)</f>
        <v>0</v>
      </c>
      <c r="V1400">
        <f>SUM(P1400:U1400)</f>
        <v>0</v>
      </c>
      <c r="W1400" t="str">
        <f>N1400&amp;A1400</f>
        <v/>
      </c>
      <c r="X1400">
        <f>IF(F1399&lt;&gt;F1400,1,X1399+1)</f>
        <v>798</v>
      </c>
      <c r="Y1400" t="e">
        <f>VLOOKUP(A1400,Klasses!$A$2:$B$100,2,FALSE)</f>
        <v>#N/A</v>
      </c>
      <c r="Z1400" t="s">
        <v>198</v>
      </c>
      <c r="AA1400">
        <f>F1400</f>
        <v>0</v>
      </c>
      <c r="AB1400">
        <f>D1400</f>
        <v>0</v>
      </c>
    </row>
    <row r="1401" spans="15:28" x14ac:dyDescent="0.25">
      <c r="O1401">
        <f>COUNTIF($W$2:$W$5,W1401)</f>
        <v>0</v>
      </c>
      <c r="P1401">
        <f>VLOOKUP("M"&amp;TEXT(G1401,"0"),Punten!$A$1:$E$37,5,FALSE)</f>
        <v>0</v>
      </c>
      <c r="Q1401">
        <f>VLOOKUP("M"&amp;TEXT(H1401,"0"),Punten!$A$1:$E$37,5,FALSE)</f>
        <v>0</v>
      </c>
      <c r="R1401">
        <f>VLOOKUP("M"&amp;TEXT(I1401,"0"),Punten!$A$1:$E$37,5,FALSE)</f>
        <v>0</v>
      </c>
      <c r="S1401">
        <f>VLOOKUP("K"&amp;TEXT(M1401,"0"),Punten!$A$1:$E$37,5,FALSE)</f>
        <v>0</v>
      </c>
      <c r="T1401">
        <f>VLOOKUP("H"&amp;TEXT(L1401,"0"),Punten!$A$1:$E$37,5,FALSE)</f>
        <v>0</v>
      </c>
      <c r="U1401">
        <f>VLOOKUP("F"&amp;TEXT(M1401,"0"),Punten!$A$2:$E$158,5,FALSE)</f>
        <v>0</v>
      </c>
      <c r="V1401">
        <f>SUM(P1401:U1401)</f>
        <v>0</v>
      </c>
      <c r="W1401" t="str">
        <f>N1401&amp;A1401</f>
        <v/>
      </c>
      <c r="X1401">
        <f>IF(F1400&lt;&gt;F1401,1,X1400+1)</f>
        <v>799</v>
      </c>
      <c r="Y1401" t="e">
        <f>VLOOKUP(A1401,Klasses!$A$2:$B$100,2,FALSE)</f>
        <v>#N/A</v>
      </c>
      <c r="Z1401" t="s">
        <v>198</v>
      </c>
      <c r="AA1401">
        <f>F1401</f>
        <v>0</v>
      </c>
      <c r="AB1401">
        <f>D1401</f>
        <v>0</v>
      </c>
    </row>
    <row r="1402" spans="15:28" x14ac:dyDescent="0.25">
      <c r="O1402">
        <f>COUNTIF($W$2:$W$5,W1402)</f>
        <v>0</v>
      </c>
      <c r="P1402">
        <f>VLOOKUP("M"&amp;TEXT(G1402,"0"),Punten!$A$1:$E$37,5,FALSE)</f>
        <v>0</v>
      </c>
      <c r="Q1402">
        <f>VLOOKUP("M"&amp;TEXT(H1402,"0"),Punten!$A$1:$E$37,5,FALSE)</f>
        <v>0</v>
      </c>
      <c r="R1402">
        <f>VLOOKUP("M"&amp;TEXT(I1402,"0"),Punten!$A$1:$E$37,5,FALSE)</f>
        <v>0</v>
      </c>
      <c r="S1402">
        <f>VLOOKUP("K"&amp;TEXT(M1402,"0"),Punten!$A$1:$E$37,5,FALSE)</f>
        <v>0</v>
      </c>
      <c r="T1402">
        <f>VLOOKUP("H"&amp;TEXT(L1402,"0"),Punten!$A$1:$E$37,5,FALSE)</f>
        <v>0</v>
      </c>
      <c r="U1402">
        <f>VLOOKUP("F"&amp;TEXT(M1402,"0"),Punten!$A$2:$E$158,5,FALSE)</f>
        <v>0</v>
      </c>
      <c r="V1402">
        <f>SUM(P1402:U1402)</f>
        <v>0</v>
      </c>
      <c r="W1402" t="str">
        <f>N1402&amp;A1402</f>
        <v/>
      </c>
      <c r="X1402">
        <f>IF(F1401&lt;&gt;F1402,1,X1401+1)</f>
        <v>800</v>
      </c>
      <c r="Y1402" t="e">
        <f>VLOOKUP(A1402,Klasses!$A$2:$B$100,2,FALSE)</f>
        <v>#N/A</v>
      </c>
      <c r="Z1402" t="s">
        <v>198</v>
      </c>
      <c r="AA1402">
        <f>F1402</f>
        <v>0</v>
      </c>
      <c r="AB1402">
        <f>D1402</f>
        <v>0</v>
      </c>
    </row>
    <row r="1403" spans="15:28" x14ac:dyDescent="0.25">
      <c r="O1403">
        <f>COUNTIF($W$2:$W$5,W1403)</f>
        <v>0</v>
      </c>
      <c r="P1403">
        <f>VLOOKUP("M"&amp;TEXT(G1403,"0"),Punten!$A$1:$E$37,5,FALSE)</f>
        <v>0</v>
      </c>
      <c r="Q1403">
        <f>VLOOKUP("M"&amp;TEXT(H1403,"0"),Punten!$A$1:$E$37,5,FALSE)</f>
        <v>0</v>
      </c>
      <c r="R1403">
        <f>VLOOKUP("M"&amp;TEXT(I1403,"0"),Punten!$A$1:$E$37,5,FALSE)</f>
        <v>0</v>
      </c>
      <c r="S1403">
        <f>VLOOKUP("K"&amp;TEXT(M1403,"0"),Punten!$A$1:$E$37,5,FALSE)</f>
        <v>0</v>
      </c>
      <c r="T1403">
        <f>VLOOKUP("H"&amp;TEXT(L1403,"0"),Punten!$A$1:$E$37,5,FALSE)</f>
        <v>0</v>
      </c>
      <c r="U1403">
        <f>VLOOKUP("F"&amp;TEXT(M1403,"0"),Punten!$A$2:$E$158,5,FALSE)</f>
        <v>0</v>
      </c>
      <c r="V1403">
        <f>SUM(P1403:U1403)</f>
        <v>0</v>
      </c>
      <c r="W1403" t="str">
        <f>N1403&amp;A1403</f>
        <v/>
      </c>
      <c r="X1403">
        <f>IF(F1402&lt;&gt;F1403,1,X1402+1)</f>
        <v>801</v>
      </c>
      <c r="Y1403" t="e">
        <f>VLOOKUP(A1403,Klasses!$A$2:$B$100,2,FALSE)</f>
        <v>#N/A</v>
      </c>
      <c r="Z1403" t="s">
        <v>198</v>
      </c>
      <c r="AA1403">
        <f>F1403</f>
        <v>0</v>
      </c>
      <c r="AB1403">
        <f>D1403</f>
        <v>0</v>
      </c>
    </row>
    <row r="1404" spans="15:28" x14ac:dyDescent="0.25">
      <c r="O1404">
        <f>COUNTIF($W$2:$W$5,W1404)</f>
        <v>0</v>
      </c>
      <c r="P1404">
        <f>VLOOKUP("M"&amp;TEXT(G1404,"0"),Punten!$A$1:$E$37,5,FALSE)</f>
        <v>0</v>
      </c>
      <c r="Q1404">
        <f>VLOOKUP("M"&amp;TEXT(H1404,"0"),Punten!$A$1:$E$37,5,FALSE)</f>
        <v>0</v>
      </c>
      <c r="R1404">
        <f>VLOOKUP("M"&amp;TEXT(I1404,"0"),Punten!$A$1:$E$37,5,FALSE)</f>
        <v>0</v>
      </c>
      <c r="S1404">
        <f>VLOOKUP("K"&amp;TEXT(M1404,"0"),Punten!$A$1:$E$37,5,FALSE)</f>
        <v>0</v>
      </c>
      <c r="T1404">
        <f>VLOOKUP("H"&amp;TEXT(L1404,"0"),Punten!$A$1:$E$37,5,FALSE)</f>
        <v>0</v>
      </c>
      <c r="U1404">
        <f>VLOOKUP("F"&amp;TEXT(M1404,"0"),Punten!$A$2:$E$158,5,FALSE)</f>
        <v>0</v>
      </c>
      <c r="V1404">
        <f>SUM(P1404:U1404)</f>
        <v>0</v>
      </c>
      <c r="W1404" t="str">
        <f>N1404&amp;A1404</f>
        <v/>
      </c>
      <c r="X1404">
        <f>IF(F1403&lt;&gt;F1404,1,X1403+1)</f>
        <v>802</v>
      </c>
      <c r="Y1404" t="e">
        <f>VLOOKUP(A1404,Klasses!$A$2:$B$100,2,FALSE)</f>
        <v>#N/A</v>
      </c>
      <c r="Z1404" t="s">
        <v>198</v>
      </c>
      <c r="AA1404">
        <f>F1404</f>
        <v>0</v>
      </c>
      <c r="AB1404">
        <f>D1404</f>
        <v>0</v>
      </c>
    </row>
    <row r="1405" spans="15:28" x14ac:dyDescent="0.25">
      <c r="O1405">
        <f>COUNTIF($W$2:$W$5,W1405)</f>
        <v>0</v>
      </c>
      <c r="P1405">
        <f>VLOOKUP("M"&amp;TEXT(G1405,"0"),Punten!$A$1:$E$37,5,FALSE)</f>
        <v>0</v>
      </c>
      <c r="Q1405">
        <f>VLOOKUP("M"&amp;TEXT(H1405,"0"),Punten!$A$1:$E$37,5,FALSE)</f>
        <v>0</v>
      </c>
      <c r="R1405">
        <f>VLOOKUP("M"&amp;TEXT(I1405,"0"),Punten!$A$1:$E$37,5,FALSE)</f>
        <v>0</v>
      </c>
      <c r="S1405">
        <f>VLOOKUP("K"&amp;TEXT(M1405,"0"),Punten!$A$1:$E$37,5,FALSE)</f>
        <v>0</v>
      </c>
      <c r="T1405">
        <f>VLOOKUP("H"&amp;TEXT(L1405,"0"),Punten!$A$1:$E$37,5,FALSE)</f>
        <v>0</v>
      </c>
      <c r="U1405">
        <f>VLOOKUP("F"&amp;TEXT(M1405,"0"),Punten!$A$2:$E$158,5,FALSE)</f>
        <v>0</v>
      </c>
      <c r="V1405">
        <f>SUM(P1405:U1405)</f>
        <v>0</v>
      </c>
      <c r="W1405" t="str">
        <f>N1405&amp;A1405</f>
        <v/>
      </c>
      <c r="X1405">
        <f>IF(F1404&lt;&gt;F1405,1,X1404+1)</f>
        <v>803</v>
      </c>
      <c r="Y1405" t="e">
        <f>VLOOKUP(A1405,Klasses!$A$2:$B$100,2,FALSE)</f>
        <v>#N/A</v>
      </c>
      <c r="Z1405" t="s">
        <v>198</v>
      </c>
      <c r="AA1405">
        <f>F1405</f>
        <v>0</v>
      </c>
      <c r="AB1405">
        <f>D1405</f>
        <v>0</v>
      </c>
    </row>
    <row r="1406" spans="15:28" x14ac:dyDescent="0.25">
      <c r="O1406">
        <f>COUNTIF($W$2:$W$5,W1406)</f>
        <v>0</v>
      </c>
      <c r="P1406">
        <f>VLOOKUP("M"&amp;TEXT(G1406,"0"),Punten!$A$1:$E$37,5,FALSE)</f>
        <v>0</v>
      </c>
      <c r="Q1406">
        <f>VLOOKUP("M"&amp;TEXT(H1406,"0"),Punten!$A$1:$E$37,5,FALSE)</f>
        <v>0</v>
      </c>
      <c r="R1406">
        <f>VLOOKUP("M"&amp;TEXT(I1406,"0"),Punten!$A$1:$E$37,5,FALSE)</f>
        <v>0</v>
      </c>
      <c r="S1406">
        <f>VLOOKUP("K"&amp;TEXT(M1406,"0"),Punten!$A$1:$E$37,5,FALSE)</f>
        <v>0</v>
      </c>
      <c r="T1406">
        <f>VLOOKUP("H"&amp;TEXT(L1406,"0"),Punten!$A$1:$E$37,5,FALSE)</f>
        <v>0</v>
      </c>
      <c r="U1406">
        <f>VLOOKUP("F"&amp;TEXT(M1406,"0"),Punten!$A$2:$E$158,5,FALSE)</f>
        <v>0</v>
      </c>
      <c r="V1406">
        <f>SUM(P1406:U1406)</f>
        <v>0</v>
      </c>
      <c r="W1406" t="str">
        <f>N1406&amp;A1406</f>
        <v/>
      </c>
      <c r="X1406">
        <f>IF(F1405&lt;&gt;F1406,1,X1405+1)</f>
        <v>804</v>
      </c>
      <c r="Y1406" t="e">
        <f>VLOOKUP(A1406,Klasses!$A$2:$B$100,2,FALSE)</f>
        <v>#N/A</v>
      </c>
      <c r="Z1406" t="s">
        <v>198</v>
      </c>
      <c r="AA1406">
        <f>F1406</f>
        <v>0</v>
      </c>
      <c r="AB1406">
        <f>D1406</f>
        <v>0</v>
      </c>
    </row>
    <row r="1407" spans="15:28" x14ac:dyDescent="0.25">
      <c r="O1407">
        <f>COUNTIF($W$2:$W$5,W1407)</f>
        <v>0</v>
      </c>
      <c r="P1407">
        <f>VLOOKUP("M"&amp;TEXT(G1407,"0"),Punten!$A$1:$E$37,5,FALSE)</f>
        <v>0</v>
      </c>
      <c r="Q1407">
        <f>VLOOKUP("M"&amp;TEXT(H1407,"0"),Punten!$A$1:$E$37,5,FALSE)</f>
        <v>0</v>
      </c>
      <c r="R1407">
        <f>VLOOKUP("M"&amp;TEXT(I1407,"0"),Punten!$A$1:$E$37,5,FALSE)</f>
        <v>0</v>
      </c>
      <c r="S1407">
        <f>VLOOKUP("K"&amp;TEXT(M1407,"0"),Punten!$A$1:$E$37,5,FALSE)</f>
        <v>0</v>
      </c>
      <c r="T1407">
        <f>VLOOKUP("H"&amp;TEXT(L1407,"0"),Punten!$A$1:$E$37,5,FALSE)</f>
        <v>0</v>
      </c>
      <c r="U1407">
        <f>VLOOKUP("F"&amp;TEXT(M1407,"0"),Punten!$A$2:$E$158,5,FALSE)</f>
        <v>0</v>
      </c>
      <c r="V1407">
        <f>SUM(P1407:U1407)</f>
        <v>0</v>
      </c>
      <c r="W1407" t="str">
        <f>N1407&amp;A1407</f>
        <v/>
      </c>
      <c r="X1407">
        <f>IF(F1406&lt;&gt;F1407,1,X1406+1)</f>
        <v>805</v>
      </c>
      <c r="Y1407" t="e">
        <f>VLOOKUP(A1407,Klasses!$A$2:$B$100,2,FALSE)</f>
        <v>#N/A</v>
      </c>
      <c r="Z1407" t="s">
        <v>198</v>
      </c>
      <c r="AA1407">
        <f>F1407</f>
        <v>0</v>
      </c>
      <c r="AB1407">
        <f>D1407</f>
        <v>0</v>
      </c>
    </row>
    <row r="1408" spans="15:28" x14ac:dyDescent="0.25">
      <c r="O1408">
        <f>COUNTIF($W$2:$W$5,W1408)</f>
        <v>0</v>
      </c>
      <c r="P1408">
        <f>VLOOKUP("M"&amp;TEXT(G1408,"0"),Punten!$A$1:$E$37,5,FALSE)</f>
        <v>0</v>
      </c>
      <c r="Q1408">
        <f>VLOOKUP("M"&amp;TEXT(H1408,"0"),Punten!$A$1:$E$37,5,FALSE)</f>
        <v>0</v>
      </c>
      <c r="R1408">
        <f>VLOOKUP("M"&amp;TEXT(I1408,"0"),Punten!$A$1:$E$37,5,FALSE)</f>
        <v>0</v>
      </c>
      <c r="S1408">
        <f>VLOOKUP("K"&amp;TEXT(M1408,"0"),Punten!$A$1:$E$37,5,FALSE)</f>
        <v>0</v>
      </c>
      <c r="T1408">
        <f>VLOOKUP("H"&amp;TEXT(L1408,"0"),Punten!$A$1:$E$37,5,FALSE)</f>
        <v>0</v>
      </c>
      <c r="U1408">
        <f>VLOOKUP("F"&amp;TEXT(M1408,"0"),Punten!$A$2:$E$158,5,FALSE)</f>
        <v>0</v>
      </c>
      <c r="V1408">
        <f>SUM(P1408:U1408)</f>
        <v>0</v>
      </c>
      <c r="W1408" t="str">
        <f>N1408&amp;A1408</f>
        <v/>
      </c>
      <c r="X1408">
        <f>IF(F1407&lt;&gt;F1408,1,X1407+1)</f>
        <v>806</v>
      </c>
      <c r="Y1408" t="e">
        <f>VLOOKUP(A1408,Klasses!$A$2:$B$100,2,FALSE)</f>
        <v>#N/A</v>
      </c>
      <c r="Z1408" t="s">
        <v>198</v>
      </c>
      <c r="AA1408">
        <f>F1408</f>
        <v>0</v>
      </c>
      <c r="AB1408">
        <f>D1408</f>
        <v>0</v>
      </c>
    </row>
    <row r="1409" spans="15:28" x14ac:dyDescent="0.25">
      <c r="O1409">
        <f>COUNTIF($W$2:$W$5,W1409)</f>
        <v>0</v>
      </c>
      <c r="P1409">
        <f>VLOOKUP("M"&amp;TEXT(G1409,"0"),Punten!$A$1:$E$37,5,FALSE)</f>
        <v>0</v>
      </c>
      <c r="Q1409">
        <f>VLOOKUP("M"&amp;TEXT(H1409,"0"),Punten!$A$1:$E$37,5,FALSE)</f>
        <v>0</v>
      </c>
      <c r="R1409">
        <f>VLOOKUP("M"&amp;TEXT(I1409,"0"),Punten!$A$1:$E$37,5,FALSE)</f>
        <v>0</v>
      </c>
      <c r="S1409">
        <f>VLOOKUP("K"&amp;TEXT(M1409,"0"),Punten!$A$1:$E$37,5,FALSE)</f>
        <v>0</v>
      </c>
      <c r="T1409">
        <f>VLOOKUP("H"&amp;TEXT(L1409,"0"),Punten!$A$1:$E$37,5,FALSE)</f>
        <v>0</v>
      </c>
      <c r="U1409">
        <f>VLOOKUP("F"&amp;TEXT(M1409,"0"),Punten!$A$2:$E$158,5,FALSE)</f>
        <v>0</v>
      </c>
      <c r="V1409">
        <f>SUM(P1409:U1409)</f>
        <v>0</v>
      </c>
      <c r="W1409" t="str">
        <f>N1409&amp;A1409</f>
        <v/>
      </c>
      <c r="X1409">
        <f>IF(F1408&lt;&gt;F1409,1,X1408+1)</f>
        <v>807</v>
      </c>
      <c r="Y1409" t="e">
        <f>VLOOKUP(A1409,Klasses!$A$2:$B$100,2,FALSE)</f>
        <v>#N/A</v>
      </c>
      <c r="Z1409" t="s">
        <v>198</v>
      </c>
      <c r="AA1409">
        <f>F1409</f>
        <v>0</v>
      </c>
      <c r="AB1409">
        <f>D1409</f>
        <v>0</v>
      </c>
    </row>
    <row r="1410" spans="15:28" x14ac:dyDescent="0.25">
      <c r="O1410">
        <f>COUNTIF($W$2:$W$5,W1410)</f>
        <v>0</v>
      </c>
      <c r="P1410">
        <f>VLOOKUP("M"&amp;TEXT(G1410,"0"),Punten!$A$1:$E$37,5,FALSE)</f>
        <v>0</v>
      </c>
      <c r="Q1410">
        <f>VLOOKUP("M"&amp;TEXT(H1410,"0"),Punten!$A$1:$E$37,5,FALSE)</f>
        <v>0</v>
      </c>
      <c r="R1410">
        <f>VLOOKUP("M"&amp;TEXT(I1410,"0"),Punten!$A$1:$E$37,5,FALSE)</f>
        <v>0</v>
      </c>
      <c r="S1410">
        <f>VLOOKUP("K"&amp;TEXT(M1410,"0"),Punten!$A$1:$E$37,5,FALSE)</f>
        <v>0</v>
      </c>
      <c r="T1410">
        <f>VLOOKUP("H"&amp;TEXT(L1410,"0"),Punten!$A$1:$E$37,5,FALSE)</f>
        <v>0</v>
      </c>
      <c r="U1410">
        <f>VLOOKUP("F"&amp;TEXT(M1410,"0"),Punten!$A$2:$E$158,5,FALSE)</f>
        <v>0</v>
      </c>
      <c r="V1410">
        <f>SUM(P1410:U1410)</f>
        <v>0</v>
      </c>
      <c r="W1410" t="str">
        <f>N1410&amp;A1410</f>
        <v/>
      </c>
      <c r="X1410">
        <f>IF(F1409&lt;&gt;F1410,1,X1409+1)</f>
        <v>808</v>
      </c>
      <c r="Y1410" t="e">
        <f>VLOOKUP(A1410,Klasses!$A$2:$B$100,2,FALSE)</f>
        <v>#N/A</v>
      </c>
      <c r="Z1410" t="s">
        <v>198</v>
      </c>
      <c r="AA1410">
        <f>F1410</f>
        <v>0</v>
      </c>
      <c r="AB1410">
        <f>D1410</f>
        <v>0</v>
      </c>
    </row>
    <row r="1411" spans="15:28" x14ac:dyDescent="0.25">
      <c r="O1411">
        <f>COUNTIF($W$2:$W$5,W1411)</f>
        <v>0</v>
      </c>
      <c r="P1411">
        <f>VLOOKUP("M"&amp;TEXT(G1411,"0"),Punten!$A$1:$E$37,5,FALSE)</f>
        <v>0</v>
      </c>
      <c r="Q1411">
        <f>VLOOKUP("M"&amp;TEXT(H1411,"0"),Punten!$A$1:$E$37,5,FALSE)</f>
        <v>0</v>
      </c>
      <c r="R1411">
        <f>VLOOKUP("M"&amp;TEXT(I1411,"0"),Punten!$A$1:$E$37,5,FALSE)</f>
        <v>0</v>
      </c>
      <c r="S1411">
        <f>VLOOKUP("K"&amp;TEXT(M1411,"0"),Punten!$A$1:$E$37,5,FALSE)</f>
        <v>0</v>
      </c>
      <c r="T1411">
        <f>VLOOKUP("H"&amp;TEXT(L1411,"0"),Punten!$A$1:$E$37,5,FALSE)</f>
        <v>0</v>
      </c>
      <c r="U1411">
        <f>VLOOKUP("F"&amp;TEXT(M1411,"0"),Punten!$A$2:$E$158,5,FALSE)</f>
        <v>0</v>
      </c>
      <c r="V1411">
        <f>SUM(P1411:U1411)</f>
        <v>0</v>
      </c>
      <c r="W1411" t="str">
        <f>N1411&amp;A1411</f>
        <v/>
      </c>
      <c r="X1411">
        <f>IF(F1410&lt;&gt;F1411,1,X1410+1)</f>
        <v>809</v>
      </c>
      <c r="Y1411" t="e">
        <f>VLOOKUP(A1411,Klasses!$A$2:$B$100,2,FALSE)</f>
        <v>#N/A</v>
      </c>
      <c r="Z1411" t="s">
        <v>198</v>
      </c>
      <c r="AA1411">
        <f>F1411</f>
        <v>0</v>
      </c>
      <c r="AB1411">
        <f>D1411</f>
        <v>0</v>
      </c>
    </row>
    <row r="1412" spans="15:28" x14ac:dyDescent="0.25">
      <c r="O1412">
        <f>COUNTIF($W$2:$W$5,W1412)</f>
        <v>0</v>
      </c>
      <c r="P1412">
        <f>VLOOKUP("M"&amp;TEXT(G1412,"0"),Punten!$A$1:$E$37,5,FALSE)</f>
        <v>0</v>
      </c>
      <c r="Q1412">
        <f>VLOOKUP("M"&amp;TEXT(H1412,"0"),Punten!$A$1:$E$37,5,FALSE)</f>
        <v>0</v>
      </c>
      <c r="R1412">
        <f>VLOOKUP("M"&amp;TEXT(I1412,"0"),Punten!$A$1:$E$37,5,FALSE)</f>
        <v>0</v>
      </c>
      <c r="S1412">
        <f>VLOOKUP("K"&amp;TEXT(M1412,"0"),Punten!$A$1:$E$37,5,FALSE)</f>
        <v>0</v>
      </c>
      <c r="T1412">
        <f>VLOOKUP("H"&amp;TEXT(L1412,"0"),Punten!$A$1:$E$37,5,FALSE)</f>
        <v>0</v>
      </c>
      <c r="U1412">
        <f>VLOOKUP("F"&amp;TEXT(M1412,"0"),Punten!$A$2:$E$158,5,FALSE)</f>
        <v>0</v>
      </c>
      <c r="V1412">
        <f>SUM(P1412:U1412)</f>
        <v>0</v>
      </c>
      <c r="W1412" t="str">
        <f>N1412&amp;A1412</f>
        <v/>
      </c>
      <c r="X1412">
        <f>IF(F1411&lt;&gt;F1412,1,X1411+1)</f>
        <v>810</v>
      </c>
      <c r="Y1412" t="e">
        <f>VLOOKUP(A1412,Klasses!$A$2:$B$100,2,FALSE)</f>
        <v>#N/A</v>
      </c>
      <c r="Z1412" t="s">
        <v>198</v>
      </c>
      <c r="AA1412">
        <f>F1412</f>
        <v>0</v>
      </c>
      <c r="AB1412">
        <f>D1412</f>
        <v>0</v>
      </c>
    </row>
    <row r="1413" spans="15:28" x14ac:dyDescent="0.25">
      <c r="O1413">
        <f>COUNTIF($W$2:$W$5,W1413)</f>
        <v>0</v>
      </c>
      <c r="P1413">
        <f>VLOOKUP("M"&amp;TEXT(G1413,"0"),Punten!$A$1:$E$37,5,FALSE)</f>
        <v>0</v>
      </c>
      <c r="Q1413">
        <f>VLOOKUP("M"&amp;TEXT(H1413,"0"),Punten!$A$1:$E$37,5,FALSE)</f>
        <v>0</v>
      </c>
      <c r="R1413">
        <f>VLOOKUP("M"&amp;TEXT(I1413,"0"),Punten!$A$1:$E$37,5,FALSE)</f>
        <v>0</v>
      </c>
      <c r="S1413">
        <f>VLOOKUP("K"&amp;TEXT(M1413,"0"),Punten!$A$1:$E$37,5,FALSE)</f>
        <v>0</v>
      </c>
      <c r="T1413">
        <f>VLOOKUP("H"&amp;TEXT(L1413,"0"),Punten!$A$1:$E$37,5,FALSE)</f>
        <v>0</v>
      </c>
      <c r="U1413">
        <f>VLOOKUP("F"&amp;TEXT(M1413,"0"),Punten!$A$2:$E$158,5,FALSE)</f>
        <v>0</v>
      </c>
      <c r="V1413">
        <f>SUM(P1413:U1413)</f>
        <v>0</v>
      </c>
      <c r="W1413" t="str">
        <f>N1413&amp;A1413</f>
        <v/>
      </c>
      <c r="X1413">
        <f>IF(F1412&lt;&gt;F1413,1,X1412+1)</f>
        <v>811</v>
      </c>
      <c r="Y1413" t="e">
        <f>VLOOKUP(A1413,Klasses!$A$2:$B$100,2,FALSE)</f>
        <v>#N/A</v>
      </c>
      <c r="Z1413" t="s">
        <v>198</v>
      </c>
      <c r="AA1413">
        <f>F1413</f>
        <v>0</v>
      </c>
      <c r="AB1413">
        <f>D1413</f>
        <v>0</v>
      </c>
    </row>
    <row r="1414" spans="15:28" x14ac:dyDescent="0.25">
      <c r="O1414">
        <f>COUNTIF($W$2:$W$5,W1414)</f>
        <v>0</v>
      </c>
      <c r="P1414">
        <f>VLOOKUP("M"&amp;TEXT(G1414,"0"),Punten!$A$1:$E$37,5,FALSE)</f>
        <v>0</v>
      </c>
      <c r="Q1414">
        <f>VLOOKUP("M"&amp;TEXT(H1414,"0"),Punten!$A$1:$E$37,5,FALSE)</f>
        <v>0</v>
      </c>
      <c r="R1414">
        <f>VLOOKUP("M"&amp;TEXT(I1414,"0"),Punten!$A$1:$E$37,5,FALSE)</f>
        <v>0</v>
      </c>
      <c r="S1414">
        <f>VLOOKUP("K"&amp;TEXT(M1414,"0"),Punten!$A$1:$E$37,5,FALSE)</f>
        <v>0</v>
      </c>
      <c r="T1414">
        <f>VLOOKUP("H"&amp;TEXT(L1414,"0"),Punten!$A$1:$E$37,5,FALSE)</f>
        <v>0</v>
      </c>
      <c r="U1414">
        <f>VLOOKUP("F"&amp;TEXT(M1414,"0"),Punten!$A$2:$E$158,5,FALSE)</f>
        <v>0</v>
      </c>
      <c r="V1414">
        <f>SUM(P1414:U1414)</f>
        <v>0</v>
      </c>
      <c r="W1414" t="str">
        <f>N1414&amp;A1414</f>
        <v/>
      </c>
      <c r="X1414">
        <f>IF(F1413&lt;&gt;F1414,1,X1413+1)</f>
        <v>812</v>
      </c>
      <c r="Y1414" t="e">
        <f>VLOOKUP(A1414,Klasses!$A$2:$B$100,2,FALSE)</f>
        <v>#N/A</v>
      </c>
      <c r="Z1414" t="s">
        <v>198</v>
      </c>
      <c r="AA1414">
        <f>F1414</f>
        <v>0</v>
      </c>
      <c r="AB1414">
        <f>D1414</f>
        <v>0</v>
      </c>
    </row>
    <row r="1415" spans="15:28" x14ac:dyDescent="0.25">
      <c r="O1415">
        <f>COUNTIF($W$2:$W$5,W1415)</f>
        <v>0</v>
      </c>
      <c r="P1415">
        <f>VLOOKUP("M"&amp;TEXT(G1415,"0"),Punten!$A$1:$E$37,5,FALSE)</f>
        <v>0</v>
      </c>
      <c r="Q1415">
        <f>VLOOKUP("M"&amp;TEXT(H1415,"0"),Punten!$A$1:$E$37,5,FALSE)</f>
        <v>0</v>
      </c>
      <c r="R1415">
        <f>VLOOKUP("M"&amp;TEXT(I1415,"0"),Punten!$A$1:$E$37,5,FALSE)</f>
        <v>0</v>
      </c>
      <c r="S1415">
        <f>VLOOKUP("K"&amp;TEXT(M1415,"0"),Punten!$A$1:$E$37,5,FALSE)</f>
        <v>0</v>
      </c>
      <c r="T1415">
        <f>VLOOKUP("H"&amp;TEXT(L1415,"0"),Punten!$A$1:$E$37,5,FALSE)</f>
        <v>0</v>
      </c>
      <c r="U1415">
        <f>VLOOKUP("F"&amp;TEXT(M1415,"0"),Punten!$A$2:$E$158,5,FALSE)</f>
        <v>0</v>
      </c>
      <c r="V1415">
        <f>SUM(P1415:U1415)</f>
        <v>0</v>
      </c>
      <c r="W1415" t="str">
        <f>N1415&amp;A1415</f>
        <v/>
      </c>
      <c r="X1415">
        <f>IF(F1414&lt;&gt;F1415,1,X1414+1)</f>
        <v>813</v>
      </c>
      <c r="Y1415" t="e">
        <f>VLOOKUP(A1415,Klasses!$A$2:$B$100,2,FALSE)</f>
        <v>#N/A</v>
      </c>
      <c r="Z1415" t="s">
        <v>198</v>
      </c>
      <c r="AA1415">
        <f>F1415</f>
        <v>0</v>
      </c>
      <c r="AB1415">
        <f>D1415</f>
        <v>0</v>
      </c>
    </row>
    <row r="1416" spans="15:28" x14ac:dyDescent="0.25">
      <c r="O1416">
        <f>COUNTIF($W$2:$W$5,W1416)</f>
        <v>0</v>
      </c>
      <c r="P1416">
        <f>VLOOKUP("M"&amp;TEXT(G1416,"0"),Punten!$A$1:$E$37,5,FALSE)</f>
        <v>0</v>
      </c>
      <c r="Q1416">
        <f>VLOOKUP("M"&amp;TEXT(H1416,"0"),Punten!$A$1:$E$37,5,FALSE)</f>
        <v>0</v>
      </c>
      <c r="R1416">
        <f>VLOOKUP("M"&amp;TEXT(I1416,"0"),Punten!$A$1:$E$37,5,FALSE)</f>
        <v>0</v>
      </c>
      <c r="S1416">
        <f>VLOOKUP("K"&amp;TEXT(M1416,"0"),Punten!$A$1:$E$37,5,FALSE)</f>
        <v>0</v>
      </c>
      <c r="T1416">
        <f>VLOOKUP("H"&amp;TEXT(L1416,"0"),Punten!$A$1:$E$37,5,FALSE)</f>
        <v>0</v>
      </c>
      <c r="U1416">
        <f>VLOOKUP("F"&amp;TEXT(M1416,"0"),Punten!$A$2:$E$158,5,FALSE)</f>
        <v>0</v>
      </c>
      <c r="V1416">
        <f>SUM(P1416:U1416)</f>
        <v>0</v>
      </c>
      <c r="W1416" t="str">
        <f>N1416&amp;A1416</f>
        <v/>
      </c>
      <c r="X1416">
        <f>IF(F1415&lt;&gt;F1416,1,X1415+1)</f>
        <v>814</v>
      </c>
      <c r="Y1416" t="e">
        <f>VLOOKUP(A1416,Klasses!$A$2:$B$100,2,FALSE)</f>
        <v>#N/A</v>
      </c>
      <c r="Z1416" t="s">
        <v>198</v>
      </c>
      <c r="AA1416">
        <f>F1416</f>
        <v>0</v>
      </c>
      <c r="AB1416">
        <f>D1416</f>
        <v>0</v>
      </c>
    </row>
    <row r="1417" spans="15:28" x14ac:dyDescent="0.25">
      <c r="O1417">
        <f>COUNTIF($W$2:$W$5,W1417)</f>
        <v>0</v>
      </c>
      <c r="P1417">
        <f>VLOOKUP("M"&amp;TEXT(G1417,"0"),Punten!$A$1:$E$37,5,FALSE)</f>
        <v>0</v>
      </c>
      <c r="Q1417">
        <f>VLOOKUP("M"&amp;TEXT(H1417,"0"),Punten!$A$1:$E$37,5,FALSE)</f>
        <v>0</v>
      </c>
      <c r="R1417">
        <f>VLOOKUP("M"&amp;TEXT(I1417,"0"),Punten!$A$1:$E$37,5,FALSE)</f>
        <v>0</v>
      </c>
      <c r="S1417">
        <f>VLOOKUP("K"&amp;TEXT(M1417,"0"),Punten!$A$1:$E$37,5,FALSE)</f>
        <v>0</v>
      </c>
      <c r="T1417">
        <f>VLOOKUP("H"&amp;TEXT(L1417,"0"),Punten!$A$1:$E$37,5,FALSE)</f>
        <v>0</v>
      </c>
      <c r="U1417">
        <f>VLOOKUP("F"&amp;TEXT(M1417,"0"),Punten!$A$2:$E$158,5,FALSE)</f>
        <v>0</v>
      </c>
      <c r="V1417">
        <f>SUM(P1417:U1417)</f>
        <v>0</v>
      </c>
      <c r="W1417" t="str">
        <f>N1417&amp;A1417</f>
        <v/>
      </c>
      <c r="X1417">
        <f>IF(F1416&lt;&gt;F1417,1,X1416+1)</f>
        <v>815</v>
      </c>
      <c r="Y1417" t="e">
        <f>VLOOKUP(A1417,Klasses!$A$2:$B$100,2,FALSE)</f>
        <v>#N/A</v>
      </c>
      <c r="Z1417" t="s">
        <v>198</v>
      </c>
      <c r="AA1417">
        <f>F1417</f>
        <v>0</v>
      </c>
      <c r="AB1417">
        <f>D1417</f>
        <v>0</v>
      </c>
    </row>
    <row r="1418" spans="15:28" x14ac:dyDescent="0.25">
      <c r="O1418">
        <f>COUNTIF($W$2:$W$5,W1418)</f>
        <v>0</v>
      </c>
      <c r="P1418">
        <f>VLOOKUP("M"&amp;TEXT(G1418,"0"),Punten!$A$1:$E$37,5,FALSE)</f>
        <v>0</v>
      </c>
      <c r="Q1418">
        <f>VLOOKUP("M"&amp;TEXT(H1418,"0"),Punten!$A$1:$E$37,5,FALSE)</f>
        <v>0</v>
      </c>
      <c r="R1418">
        <f>VLOOKUP("M"&amp;TEXT(I1418,"0"),Punten!$A$1:$E$37,5,FALSE)</f>
        <v>0</v>
      </c>
      <c r="S1418">
        <f>VLOOKUP("K"&amp;TEXT(M1418,"0"),Punten!$A$1:$E$37,5,FALSE)</f>
        <v>0</v>
      </c>
      <c r="T1418">
        <f>VLOOKUP("H"&amp;TEXT(L1418,"0"),Punten!$A$1:$E$37,5,FALSE)</f>
        <v>0</v>
      </c>
      <c r="U1418">
        <f>VLOOKUP("F"&amp;TEXT(M1418,"0"),Punten!$A$2:$E$158,5,FALSE)</f>
        <v>0</v>
      </c>
      <c r="V1418">
        <f>SUM(P1418:U1418)</f>
        <v>0</v>
      </c>
      <c r="W1418" t="str">
        <f>N1418&amp;A1418</f>
        <v/>
      </c>
      <c r="X1418">
        <f>IF(F1417&lt;&gt;F1418,1,X1417+1)</f>
        <v>816</v>
      </c>
      <c r="Y1418" t="e">
        <f>VLOOKUP(A1418,Klasses!$A$2:$B$100,2,FALSE)</f>
        <v>#N/A</v>
      </c>
      <c r="Z1418" t="s">
        <v>198</v>
      </c>
      <c r="AA1418">
        <f>F1418</f>
        <v>0</v>
      </c>
      <c r="AB1418">
        <f>D1418</f>
        <v>0</v>
      </c>
    </row>
    <row r="1419" spans="15:28" x14ac:dyDescent="0.25">
      <c r="O1419">
        <f>COUNTIF($W$2:$W$5,W1419)</f>
        <v>0</v>
      </c>
      <c r="P1419">
        <f>VLOOKUP("M"&amp;TEXT(G1419,"0"),Punten!$A$1:$E$37,5,FALSE)</f>
        <v>0</v>
      </c>
      <c r="Q1419">
        <f>VLOOKUP("M"&amp;TEXT(H1419,"0"),Punten!$A$1:$E$37,5,FALSE)</f>
        <v>0</v>
      </c>
      <c r="R1419">
        <f>VLOOKUP("M"&amp;TEXT(I1419,"0"),Punten!$A$1:$E$37,5,FALSE)</f>
        <v>0</v>
      </c>
      <c r="S1419">
        <f>VLOOKUP("K"&amp;TEXT(M1419,"0"),Punten!$A$1:$E$37,5,FALSE)</f>
        <v>0</v>
      </c>
      <c r="T1419">
        <f>VLOOKUP("H"&amp;TEXT(L1419,"0"),Punten!$A$1:$E$37,5,FALSE)</f>
        <v>0</v>
      </c>
      <c r="U1419">
        <f>VLOOKUP("F"&amp;TEXT(M1419,"0"),Punten!$A$2:$E$158,5,FALSE)</f>
        <v>0</v>
      </c>
      <c r="V1419">
        <f>SUM(P1419:U1419)</f>
        <v>0</v>
      </c>
      <c r="W1419" t="str">
        <f>N1419&amp;A1419</f>
        <v/>
      </c>
      <c r="X1419">
        <f>IF(F1418&lt;&gt;F1419,1,X1418+1)</f>
        <v>817</v>
      </c>
      <c r="Y1419" t="e">
        <f>VLOOKUP(A1419,Klasses!$A$2:$B$100,2,FALSE)</f>
        <v>#N/A</v>
      </c>
      <c r="Z1419" t="s">
        <v>198</v>
      </c>
      <c r="AA1419">
        <f>F1419</f>
        <v>0</v>
      </c>
      <c r="AB1419">
        <f>D1419</f>
        <v>0</v>
      </c>
    </row>
    <row r="1420" spans="15:28" x14ac:dyDescent="0.25">
      <c r="O1420">
        <f>COUNTIF($W$2:$W$5,W1420)</f>
        <v>0</v>
      </c>
      <c r="P1420">
        <f>VLOOKUP("M"&amp;TEXT(G1420,"0"),Punten!$A$1:$E$37,5,FALSE)</f>
        <v>0</v>
      </c>
      <c r="Q1420">
        <f>VLOOKUP("M"&amp;TEXT(H1420,"0"),Punten!$A$1:$E$37,5,FALSE)</f>
        <v>0</v>
      </c>
      <c r="R1420">
        <f>VLOOKUP("M"&amp;TEXT(I1420,"0"),Punten!$A$1:$E$37,5,FALSE)</f>
        <v>0</v>
      </c>
      <c r="S1420">
        <f>VLOOKUP("K"&amp;TEXT(M1420,"0"),Punten!$A$1:$E$37,5,FALSE)</f>
        <v>0</v>
      </c>
      <c r="T1420">
        <f>VLOOKUP("H"&amp;TEXT(L1420,"0"),Punten!$A$1:$E$37,5,FALSE)</f>
        <v>0</v>
      </c>
      <c r="U1420">
        <f>VLOOKUP("F"&amp;TEXT(M1420,"0"),Punten!$A$2:$E$158,5,FALSE)</f>
        <v>0</v>
      </c>
      <c r="V1420">
        <f>SUM(P1420:U1420)</f>
        <v>0</v>
      </c>
      <c r="W1420" t="str">
        <f>N1420&amp;A1420</f>
        <v/>
      </c>
      <c r="X1420">
        <f>IF(F1419&lt;&gt;F1420,1,X1419+1)</f>
        <v>818</v>
      </c>
      <c r="Y1420" t="e">
        <f>VLOOKUP(A1420,Klasses!$A$2:$B$100,2,FALSE)</f>
        <v>#N/A</v>
      </c>
      <c r="Z1420" t="s">
        <v>198</v>
      </c>
      <c r="AA1420">
        <f>F1420</f>
        <v>0</v>
      </c>
      <c r="AB1420">
        <f>D1420</f>
        <v>0</v>
      </c>
    </row>
    <row r="1421" spans="15:28" x14ac:dyDescent="0.25">
      <c r="O1421">
        <f>COUNTIF($W$2:$W$5,W1421)</f>
        <v>0</v>
      </c>
      <c r="P1421">
        <f>VLOOKUP("M"&amp;TEXT(G1421,"0"),Punten!$A$1:$E$37,5,FALSE)</f>
        <v>0</v>
      </c>
      <c r="Q1421">
        <f>VLOOKUP("M"&amp;TEXT(H1421,"0"),Punten!$A$1:$E$37,5,FALSE)</f>
        <v>0</v>
      </c>
      <c r="R1421">
        <f>VLOOKUP("M"&amp;TEXT(I1421,"0"),Punten!$A$1:$E$37,5,FALSE)</f>
        <v>0</v>
      </c>
      <c r="S1421">
        <f>VLOOKUP("K"&amp;TEXT(M1421,"0"),Punten!$A$1:$E$37,5,FALSE)</f>
        <v>0</v>
      </c>
      <c r="T1421">
        <f>VLOOKUP("H"&amp;TEXT(L1421,"0"),Punten!$A$1:$E$37,5,FALSE)</f>
        <v>0</v>
      </c>
      <c r="U1421">
        <f>VLOOKUP("F"&amp;TEXT(M1421,"0"),Punten!$A$2:$E$158,5,FALSE)</f>
        <v>0</v>
      </c>
      <c r="V1421">
        <f>SUM(P1421:U1421)</f>
        <v>0</v>
      </c>
      <c r="W1421" t="str">
        <f>N1421&amp;A1421</f>
        <v/>
      </c>
      <c r="X1421">
        <f>IF(F1420&lt;&gt;F1421,1,X1420+1)</f>
        <v>819</v>
      </c>
      <c r="Y1421" t="e">
        <f>VLOOKUP(A1421,Klasses!$A$2:$B$100,2,FALSE)</f>
        <v>#N/A</v>
      </c>
      <c r="Z1421" t="s">
        <v>198</v>
      </c>
      <c r="AA1421">
        <f>F1421</f>
        <v>0</v>
      </c>
      <c r="AB1421">
        <f>D1421</f>
        <v>0</v>
      </c>
    </row>
    <row r="1422" spans="15:28" x14ac:dyDescent="0.25">
      <c r="O1422">
        <f>COUNTIF($W$2:$W$5,W1422)</f>
        <v>0</v>
      </c>
      <c r="P1422">
        <f>VLOOKUP("M"&amp;TEXT(G1422,"0"),Punten!$A$1:$E$37,5,FALSE)</f>
        <v>0</v>
      </c>
      <c r="Q1422">
        <f>VLOOKUP("M"&amp;TEXT(H1422,"0"),Punten!$A$1:$E$37,5,FALSE)</f>
        <v>0</v>
      </c>
      <c r="R1422">
        <f>VLOOKUP("M"&amp;TEXT(I1422,"0"),Punten!$A$1:$E$37,5,FALSE)</f>
        <v>0</v>
      </c>
      <c r="S1422">
        <f>VLOOKUP("K"&amp;TEXT(M1422,"0"),Punten!$A$1:$E$37,5,FALSE)</f>
        <v>0</v>
      </c>
      <c r="T1422">
        <f>VLOOKUP("H"&amp;TEXT(L1422,"0"),Punten!$A$1:$E$37,5,FALSE)</f>
        <v>0</v>
      </c>
      <c r="U1422">
        <f>VLOOKUP("F"&amp;TEXT(M1422,"0"),Punten!$A$2:$E$158,5,FALSE)</f>
        <v>0</v>
      </c>
      <c r="V1422">
        <f>SUM(P1422:U1422)</f>
        <v>0</v>
      </c>
      <c r="W1422" t="str">
        <f>N1422&amp;A1422</f>
        <v/>
      </c>
      <c r="X1422">
        <f>IF(F1421&lt;&gt;F1422,1,X1421+1)</f>
        <v>820</v>
      </c>
      <c r="Y1422" t="e">
        <f>VLOOKUP(A1422,Klasses!$A$2:$B$100,2,FALSE)</f>
        <v>#N/A</v>
      </c>
      <c r="Z1422" t="s">
        <v>198</v>
      </c>
      <c r="AA1422">
        <f>F1422</f>
        <v>0</v>
      </c>
      <c r="AB1422">
        <f>D1422</f>
        <v>0</v>
      </c>
    </row>
    <row r="1423" spans="15:28" x14ac:dyDescent="0.25">
      <c r="O1423">
        <f>COUNTIF($W$2:$W$5,W1423)</f>
        <v>0</v>
      </c>
      <c r="P1423">
        <f>VLOOKUP("M"&amp;TEXT(G1423,"0"),Punten!$A$1:$E$37,5,FALSE)</f>
        <v>0</v>
      </c>
      <c r="Q1423">
        <f>VLOOKUP("M"&amp;TEXT(H1423,"0"),Punten!$A$1:$E$37,5,FALSE)</f>
        <v>0</v>
      </c>
      <c r="R1423">
        <f>VLOOKUP("M"&amp;TEXT(I1423,"0"),Punten!$A$1:$E$37,5,FALSE)</f>
        <v>0</v>
      </c>
      <c r="S1423">
        <f>VLOOKUP("K"&amp;TEXT(M1423,"0"),Punten!$A$1:$E$37,5,FALSE)</f>
        <v>0</v>
      </c>
      <c r="T1423">
        <f>VLOOKUP("H"&amp;TEXT(L1423,"0"),Punten!$A$1:$E$37,5,FALSE)</f>
        <v>0</v>
      </c>
      <c r="U1423">
        <f>VLOOKUP("F"&amp;TEXT(M1423,"0"),Punten!$A$2:$E$158,5,FALSE)</f>
        <v>0</v>
      </c>
      <c r="V1423">
        <f>SUM(P1423:U1423)</f>
        <v>0</v>
      </c>
      <c r="W1423" t="str">
        <f>N1423&amp;A1423</f>
        <v/>
      </c>
      <c r="X1423">
        <f>IF(F1422&lt;&gt;F1423,1,X1422+1)</f>
        <v>821</v>
      </c>
      <c r="Y1423" t="e">
        <f>VLOOKUP(A1423,Klasses!$A$2:$B$100,2,FALSE)</f>
        <v>#N/A</v>
      </c>
      <c r="Z1423" t="s">
        <v>198</v>
      </c>
      <c r="AA1423">
        <f>F1423</f>
        <v>0</v>
      </c>
      <c r="AB1423">
        <f>D1423</f>
        <v>0</v>
      </c>
    </row>
    <row r="1424" spans="15:28" x14ac:dyDescent="0.25">
      <c r="O1424">
        <f>COUNTIF($W$2:$W$5,W1424)</f>
        <v>0</v>
      </c>
      <c r="P1424">
        <f>VLOOKUP("M"&amp;TEXT(G1424,"0"),Punten!$A$1:$E$37,5,FALSE)</f>
        <v>0</v>
      </c>
      <c r="Q1424">
        <f>VLOOKUP("M"&amp;TEXT(H1424,"0"),Punten!$A$1:$E$37,5,FALSE)</f>
        <v>0</v>
      </c>
      <c r="R1424">
        <f>VLOOKUP("M"&amp;TEXT(I1424,"0"),Punten!$A$1:$E$37,5,FALSE)</f>
        <v>0</v>
      </c>
      <c r="S1424">
        <f>VLOOKUP("K"&amp;TEXT(M1424,"0"),Punten!$A$1:$E$37,5,FALSE)</f>
        <v>0</v>
      </c>
      <c r="T1424">
        <f>VLOOKUP("H"&amp;TEXT(L1424,"0"),Punten!$A$1:$E$37,5,FALSE)</f>
        <v>0</v>
      </c>
      <c r="U1424">
        <f>VLOOKUP("F"&amp;TEXT(M1424,"0"),Punten!$A$2:$E$158,5,FALSE)</f>
        <v>0</v>
      </c>
      <c r="V1424">
        <f>SUM(P1424:U1424)</f>
        <v>0</v>
      </c>
      <c r="W1424" t="str">
        <f>N1424&amp;A1424</f>
        <v/>
      </c>
      <c r="X1424">
        <f>IF(F1423&lt;&gt;F1424,1,X1423+1)</f>
        <v>822</v>
      </c>
      <c r="Y1424" t="e">
        <f>VLOOKUP(A1424,Klasses!$A$2:$B$100,2,FALSE)</f>
        <v>#N/A</v>
      </c>
      <c r="Z1424" t="s">
        <v>198</v>
      </c>
      <c r="AA1424">
        <f>F1424</f>
        <v>0</v>
      </c>
      <c r="AB1424">
        <f>D1424</f>
        <v>0</v>
      </c>
    </row>
    <row r="1425" spans="15:28" x14ac:dyDescent="0.25">
      <c r="O1425">
        <f>COUNTIF($W$2:$W$5,W1425)</f>
        <v>0</v>
      </c>
      <c r="P1425">
        <f>VLOOKUP("M"&amp;TEXT(G1425,"0"),Punten!$A$1:$E$37,5,FALSE)</f>
        <v>0</v>
      </c>
      <c r="Q1425">
        <f>VLOOKUP("M"&amp;TEXT(H1425,"0"),Punten!$A$1:$E$37,5,FALSE)</f>
        <v>0</v>
      </c>
      <c r="R1425">
        <f>VLOOKUP("M"&amp;TEXT(I1425,"0"),Punten!$A$1:$E$37,5,FALSE)</f>
        <v>0</v>
      </c>
      <c r="S1425">
        <f>VLOOKUP("K"&amp;TEXT(M1425,"0"),Punten!$A$1:$E$37,5,FALSE)</f>
        <v>0</v>
      </c>
      <c r="T1425">
        <f>VLOOKUP("H"&amp;TEXT(L1425,"0"),Punten!$A$1:$E$37,5,FALSE)</f>
        <v>0</v>
      </c>
      <c r="U1425">
        <f>VLOOKUP("F"&amp;TEXT(M1425,"0"),Punten!$A$2:$E$158,5,FALSE)</f>
        <v>0</v>
      </c>
      <c r="V1425">
        <f>SUM(P1425:U1425)</f>
        <v>0</v>
      </c>
      <c r="W1425" t="str">
        <f>N1425&amp;A1425</f>
        <v/>
      </c>
      <c r="X1425">
        <f>IF(F1424&lt;&gt;F1425,1,X1424+1)</f>
        <v>823</v>
      </c>
      <c r="Y1425" t="e">
        <f>VLOOKUP(A1425,Klasses!$A$2:$B$100,2,FALSE)</f>
        <v>#N/A</v>
      </c>
      <c r="Z1425" t="s">
        <v>198</v>
      </c>
      <c r="AA1425">
        <f>F1425</f>
        <v>0</v>
      </c>
      <c r="AB1425">
        <f>D1425</f>
        <v>0</v>
      </c>
    </row>
    <row r="1426" spans="15:28" x14ac:dyDescent="0.25">
      <c r="O1426">
        <f>COUNTIF($W$2:$W$5,W1426)</f>
        <v>0</v>
      </c>
      <c r="P1426">
        <f>VLOOKUP("M"&amp;TEXT(G1426,"0"),Punten!$A$1:$E$37,5,FALSE)</f>
        <v>0</v>
      </c>
      <c r="Q1426">
        <f>VLOOKUP("M"&amp;TEXT(H1426,"0"),Punten!$A$1:$E$37,5,FALSE)</f>
        <v>0</v>
      </c>
      <c r="R1426">
        <f>VLOOKUP("M"&amp;TEXT(I1426,"0"),Punten!$A$1:$E$37,5,FALSE)</f>
        <v>0</v>
      </c>
      <c r="S1426">
        <f>VLOOKUP("K"&amp;TEXT(M1426,"0"),Punten!$A$1:$E$37,5,FALSE)</f>
        <v>0</v>
      </c>
      <c r="T1426">
        <f>VLOOKUP("H"&amp;TEXT(L1426,"0"),Punten!$A$1:$E$37,5,FALSE)</f>
        <v>0</v>
      </c>
      <c r="U1426">
        <f>VLOOKUP("F"&amp;TEXT(M1426,"0"),Punten!$A$2:$E$158,5,FALSE)</f>
        <v>0</v>
      </c>
      <c r="V1426">
        <f>SUM(P1426:U1426)</f>
        <v>0</v>
      </c>
      <c r="W1426" t="str">
        <f>N1426&amp;A1426</f>
        <v/>
      </c>
      <c r="X1426">
        <f>IF(F1425&lt;&gt;F1426,1,X1425+1)</f>
        <v>824</v>
      </c>
      <c r="Y1426" t="e">
        <f>VLOOKUP(A1426,Klasses!$A$2:$B$100,2,FALSE)</f>
        <v>#N/A</v>
      </c>
      <c r="Z1426" t="s">
        <v>198</v>
      </c>
      <c r="AA1426">
        <f>F1426</f>
        <v>0</v>
      </c>
      <c r="AB1426">
        <f>D1426</f>
        <v>0</v>
      </c>
    </row>
    <row r="1427" spans="15:28" x14ac:dyDescent="0.25">
      <c r="O1427">
        <f>COUNTIF($W$2:$W$5,W1427)</f>
        <v>0</v>
      </c>
      <c r="P1427">
        <f>VLOOKUP("M"&amp;TEXT(G1427,"0"),Punten!$A$1:$E$37,5,FALSE)</f>
        <v>0</v>
      </c>
      <c r="Q1427">
        <f>VLOOKUP("M"&amp;TEXT(H1427,"0"),Punten!$A$1:$E$37,5,FALSE)</f>
        <v>0</v>
      </c>
      <c r="R1427">
        <f>VLOOKUP("M"&amp;TEXT(I1427,"0"),Punten!$A$1:$E$37,5,FALSE)</f>
        <v>0</v>
      </c>
      <c r="S1427">
        <f>VLOOKUP("K"&amp;TEXT(M1427,"0"),Punten!$A$1:$E$37,5,FALSE)</f>
        <v>0</v>
      </c>
      <c r="T1427">
        <f>VLOOKUP("H"&amp;TEXT(L1427,"0"),Punten!$A$1:$E$37,5,FALSE)</f>
        <v>0</v>
      </c>
      <c r="U1427">
        <f>VLOOKUP("F"&amp;TEXT(M1427,"0"),Punten!$A$2:$E$158,5,FALSE)</f>
        <v>0</v>
      </c>
      <c r="V1427">
        <f>SUM(P1427:U1427)</f>
        <v>0</v>
      </c>
      <c r="W1427" t="str">
        <f>N1427&amp;A1427</f>
        <v/>
      </c>
      <c r="X1427">
        <f>IF(F1426&lt;&gt;F1427,1,X1426+1)</f>
        <v>825</v>
      </c>
      <c r="Y1427" t="e">
        <f>VLOOKUP(A1427,Klasses!$A$2:$B$100,2,FALSE)</f>
        <v>#N/A</v>
      </c>
      <c r="Z1427" t="s">
        <v>198</v>
      </c>
      <c r="AA1427">
        <f>F1427</f>
        <v>0</v>
      </c>
      <c r="AB1427">
        <f>D1427</f>
        <v>0</v>
      </c>
    </row>
    <row r="1428" spans="15:28" x14ac:dyDescent="0.25">
      <c r="O1428">
        <f>COUNTIF($W$2:$W$5,W1428)</f>
        <v>0</v>
      </c>
      <c r="P1428">
        <f>VLOOKUP("M"&amp;TEXT(G1428,"0"),Punten!$A$1:$E$37,5,FALSE)</f>
        <v>0</v>
      </c>
      <c r="Q1428">
        <f>VLOOKUP("M"&amp;TEXT(H1428,"0"),Punten!$A$1:$E$37,5,FALSE)</f>
        <v>0</v>
      </c>
      <c r="R1428">
        <f>VLOOKUP("M"&amp;TEXT(I1428,"0"),Punten!$A$1:$E$37,5,FALSE)</f>
        <v>0</v>
      </c>
      <c r="S1428">
        <f>VLOOKUP("K"&amp;TEXT(M1428,"0"),Punten!$A$1:$E$37,5,FALSE)</f>
        <v>0</v>
      </c>
      <c r="T1428">
        <f>VLOOKUP("H"&amp;TEXT(L1428,"0"),Punten!$A$1:$E$37,5,FALSE)</f>
        <v>0</v>
      </c>
      <c r="U1428">
        <f>VLOOKUP("F"&amp;TEXT(M1428,"0"),Punten!$A$2:$E$158,5,FALSE)</f>
        <v>0</v>
      </c>
      <c r="V1428">
        <f>SUM(P1428:U1428)</f>
        <v>0</v>
      </c>
      <c r="W1428" t="str">
        <f>N1428&amp;A1428</f>
        <v/>
      </c>
      <c r="X1428">
        <f>IF(F1427&lt;&gt;F1428,1,X1427+1)</f>
        <v>826</v>
      </c>
      <c r="Y1428" t="e">
        <f>VLOOKUP(A1428,Klasses!$A$2:$B$100,2,FALSE)</f>
        <v>#N/A</v>
      </c>
      <c r="Z1428" t="s">
        <v>198</v>
      </c>
      <c r="AA1428">
        <f>F1428</f>
        <v>0</v>
      </c>
      <c r="AB1428">
        <f>D1428</f>
        <v>0</v>
      </c>
    </row>
    <row r="1429" spans="15:28" x14ac:dyDescent="0.25">
      <c r="O1429">
        <f>COUNTIF($W$2:$W$5,W1429)</f>
        <v>0</v>
      </c>
      <c r="P1429">
        <f>VLOOKUP("M"&amp;TEXT(G1429,"0"),Punten!$A$1:$E$37,5,FALSE)</f>
        <v>0</v>
      </c>
      <c r="Q1429">
        <f>VLOOKUP("M"&amp;TEXT(H1429,"0"),Punten!$A$1:$E$37,5,FALSE)</f>
        <v>0</v>
      </c>
      <c r="R1429">
        <f>VLOOKUP("M"&amp;TEXT(I1429,"0"),Punten!$A$1:$E$37,5,FALSE)</f>
        <v>0</v>
      </c>
      <c r="S1429">
        <f>VLOOKUP("K"&amp;TEXT(M1429,"0"),Punten!$A$1:$E$37,5,FALSE)</f>
        <v>0</v>
      </c>
      <c r="T1429">
        <f>VLOOKUP("H"&amp;TEXT(L1429,"0"),Punten!$A$1:$E$37,5,FALSE)</f>
        <v>0</v>
      </c>
      <c r="U1429">
        <f>VLOOKUP("F"&amp;TEXT(M1429,"0"),Punten!$A$2:$E$158,5,FALSE)</f>
        <v>0</v>
      </c>
      <c r="V1429">
        <f>SUM(P1429:U1429)</f>
        <v>0</v>
      </c>
      <c r="W1429" t="str">
        <f>N1429&amp;A1429</f>
        <v/>
      </c>
      <c r="X1429">
        <f>IF(F1428&lt;&gt;F1429,1,X1428+1)</f>
        <v>827</v>
      </c>
      <c r="Y1429" t="e">
        <f>VLOOKUP(A1429,Klasses!$A$2:$B$100,2,FALSE)</f>
        <v>#N/A</v>
      </c>
      <c r="Z1429" t="s">
        <v>198</v>
      </c>
      <c r="AA1429">
        <f>F1429</f>
        <v>0</v>
      </c>
      <c r="AB1429">
        <f>D1429</f>
        <v>0</v>
      </c>
    </row>
    <row r="1430" spans="15:28" x14ac:dyDescent="0.25">
      <c r="O1430">
        <f>COUNTIF($W$2:$W$5,W1430)</f>
        <v>0</v>
      </c>
      <c r="P1430">
        <f>VLOOKUP("M"&amp;TEXT(G1430,"0"),Punten!$A$1:$E$37,5,FALSE)</f>
        <v>0</v>
      </c>
      <c r="Q1430">
        <f>VLOOKUP("M"&amp;TEXT(H1430,"0"),Punten!$A$1:$E$37,5,FALSE)</f>
        <v>0</v>
      </c>
      <c r="R1430">
        <f>VLOOKUP("M"&amp;TEXT(I1430,"0"),Punten!$A$1:$E$37,5,FALSE)</f>
        <v>0</v>
      </c>
      <c r="S1430">
        <f>VLOOKUP("K"&amp;TEXT(M1430,"0"),Punten!$A$1:$E$37,5,FALSE)</f>
        <v>0</v>
      </c>
      <c r="T1430">
        <f>VLOOKUP("H"&amp;TEXT(L1430,"0"),Punten!$A$1:$E$37,5,FALSE)</f>
        <v>0</v>
      </c>
      <c r="U1430">
        <f>VLOOKUP("F"&amp;TEXT(M1430,"0"),Punten!$A$2:$E$158,5,FALSE)</f>
        <v>0</v>
      </c>
      <c r="V1430">
        <f>SUM(P1430:U1430)</f>
        <v>0</v>
      </c>
      <c r="W1430" t="str">
        <f>N1430&amp;A1430</f>
        <v/>
      </c>
      <c r="X1430">
        <f>IF(F1429&lt;&gt;F1430,1,X1429+1)</f>
        <v>828</v>
      </c>
      <c r="Y1430" t="e">
        <f>VLOOKUP(A1430,Klasses!$A$2:$B$100,2,FALSE)</f>
        <v>#N/A</v>
      </c>
      <c r="Z1430" t="s">
        <v>198</v>
      </c>
      <c r="AA1430">
        <f>F1430</f>
        <v>0</v>
      </c>
      <c r="AB1430">
        <f>D1430</f>
        <v>0</v>
      </c>
    </row>
    <row r="1431" spans="15:28" x14ac:dyDescent="0.25">
      <c r="O1431">
        <f>COUNTIF($W$2:$W$5,W1431)</f>
        <v>0</v>
      </c>
      <c r="P1431">
        <f>VLOOKUP("M"&amp;TEXT(G1431,"0"),Punten!$A$1:$E$37,5,FALSE)</f>
        <v>0</v>
      </c>
      <c r="Q1431">
        <f>VLOOKUP("M"&amp;TEXT(H1431,"0"),Punten!$A$1:$E$37,5,FALSE)</f>
        <v>0</v>
      </c>
      <c r="R1431">
        <f>VLOOKUP("M"&amp;TEXT(I1431,"0"),Punten!$A$1:$E$37,5,FALSE)</f>
        <v>0</v>
      </c>
      <c r="S1431">
        <f>VLOOKUP("K"&amp;TEXT(M1431,"0"),Punten!$A$1:$E$37,5,FALSE)</f>
        <v>0</v>
      </c>
      <c r="T1431">
        <f>VLOOKUP("H"&amp;TEXT(L1431,"0"),Punten!$A$1:$E$37,5,FALSE)</f>
        <v>0</v>
      </c>
      <c r="U1431">
        <f>VLOOKUP("F"&amp;TEXT(M1431,"0"),Punten!$A$2:$E$158,5,FALSE)</f>
        <v>0</v>
      </c>
      <c r="V1431">
        <f>SUM(P1431:U1431)</f>
        <v>0</v>
      </c>
      <c r="W1431" t="str">
        <f>N1431&amp;A1431</f>
        <v/>
      </c>
      <c r="X1431">
        <f>IF(F1430&lt;&gt;F1431,1,X1430+1)</f>
        <v>829</v>
      </c>
      <c r="Y1431" t="e">
        <f>VLOOKUP(A1431,Klasses!$A$2:$B$100,2,FALSE)</f>
        <v>#N/A</v>
      </c>
      <c r="Z1431" t="s">
        <v>198</v>
      </c>
      <c r="AA1431">
        <f>F1431</f>
        <v>0</v>
      </c>
      <c r="AB1431">
        <f>D1431</f>
        <v>0</v>
      </c>
    </row>
    <row r="1432" spans="15:28" x14ac:dyDescent="0.25">
      <c r="O1432">
        <f>COUNTIF($W$2:$W$5,W1432)</f>
        <v>0</v>
      </c>
      <c r="P1432">
        <f>VLOOKUP("M"&amp;TEXT(G1432,"0"),Punten!$A$1:$E$37,5,FALSE)</f>
        <v>0</v>
      </c>
      <c r="Q1432">
        <f>VLOOKUP("M"&amp;TEXT(H1432,"0"),Punten!$A$1:$E$37,5,FALSE)</f>
        <v>0</v>
      </c>
      <c r="R1432">
        <f>VLOOKUP("M"&amp;TEXT(I1432,"0"),Punten!$A$1:$E$37,5,FALSE)</f>
        <v>0</v>
      </c>
      <c r="S1432">
        <f>VLOOKUP("K"&amp;TEXT(M1432,"0"),Punten!$A$1:$E$37,5,FALSE)</f>
        <v>0</v>
      </c>
      <c r="T1432">
        <f>VLOOKUP("H"&amp;TEXT(L1432,"0"),Punten!$A$1:$E$37,5,FALSE)</f>
        <v>0</v>
      </c>
      <c r="U1432">
        <f>VLOOKUP("F"&amp;TEXT(M1432,"0"),Punten!$A$2:$E$158,5,FALSE)</f>
        <v>0</v>
      </c>
      <c r="V1432">
        <f>SUM(P1432:U1432)</f>
        <v>0</v>
      </c>
      <c r="W1432" t="str">
        <f>N1432&amp;A1432</f>
        <v/>
      </c>
      <c r="X1432">
        <f>IF(F1431&lt;&gt;F1432,1,X1431+1)</f>
        <v>830</v>
      </c>
      <c r="Y1432" t="e">
        <f>VLOOKUP(A1432,Klasses!$A$2:$B$100,2,FALSE)</f>
        <v>#N/A</v>
      </c>
      <c r="Z1432" t="s">
        <v>198</v>
      </c>
      <c r="AA1432">
        <f>F1432</f>
        <v>0</v>
      </c>
      <c r="AB1432">
        <f>D1432</f>
        <v>0</v>
      </c>
    </row>
    <row r="1433" spans="15:28" x14ac:dyDescent="0.25">
      <c r="O1433">
        <f>COUNTIF($W$2:$W$5,W1433)</f>
        <v>0</v>
      </c>
      <c r="P1433">
        <f>VLOOKUP("M"&amp;TEXT(G1433,"0"),Punten!$A$1:$E$37,5,FALSE)</f>
        <v>0</v>
      </c>
      <c r="Q1433">
        <f>VLOOKUP("M"&amp;TEXT(H1433,"0"),Punten!$A$1:$E$37,5,FALSE)</f>
        <v>0</v>
      </c>
      <c r="R1433">
        <f>VLOOKUP("M"&amp;TEXT(I1433,"0"),Punten!$A$1:$E$37,5,FALSE)</f>
        <v>0</v>
      </c>
      <c r="S1433">
        <f>VLOOKUP("K"&amp;TEXT(M1433,"0"),Punten!$A$1:$E$37,5,FALSE)</f>
        <v>0</v>
      </c>
      <c r="T1433">
        <f>VLOOKUP("H"&amp;TEXT(L1433,"0"),Punten!$A$1:$E$37,5,FALSE)</f>
        <v>0</v>
      </c>
      <c r="U1433">
        <f>VLOOKUP("F"&amp;TEXT(M1433,"0"),Punten!$A$2:$E$158,5,FALSE)</f>
        <v>0</v>
      </c>
      <c r="V1433">
        <f>SUM(P1433:U1433)</f>
        <v>0</v>
      </c>
      <c r="W1433" t="str">
        <f>N1433&amp;A1433</f>
        <v/>
      </c>
      <c r="X1433">
        <f>IF(F1432&lt;&gt;F1433,1,X1432+1)</f>
        <v>831</v>
      </c>
      <c r="Y1433" t="e">
        <f>VLOOKUP(A1433,Klasses!$A$2:$B$100,2,FALSE)</f>
        <v>#N/A</v>
      </c>
      <c r="Z1433" t="s">
        <v>198</v>
      </c>
      <c r="AA1433">
        <f>F1433</f>
        <v>0</v>
      </c>
      <c r="AB1433">
        <f>D1433</f>
        <v>0</v>
      </c>
    </row>
    <row r="1434" spans="15:28" x14ac:dyDescent="0.25">
      <c r="O1434">
        <f>COUNTIF($W$2:$W$5,W1434)</f>
        <v>0</v>
      </c>
      <c r="P1434">
        <f>VLOOKUP("M"&amp;TEXT(G1434,"0"),Punten!$A$1:$E$37,5,FALSE)</f>
        <v>0</v>
      </c>
      <c r="Q1434">
        <f>VLOOKUP("M"&amp;TEXT(H1434,"0"),Punten!$A$1:$E$37,5,FALSE)</f>
        <v>0</v>
      </c>
      <c r="R1434">
        <f>VLOOKUP("M"&amp;TEXT(I1434,"0"),Punten!$A$1:$E$37,5,FALSE)</f>
        <v>0</v>
      </c>
      <c r="S1434">
        <f>VLOOKUP("K"&amp;TEXT(M1434,"0"),Punten!$A$1:$E$37,5,FALSE)</f>
        <v>0</v>
      </c>
      <c r="T1434">
        <f>VLOOKUP("H"&amp;TEXT(L1434,"0"),Punten!$A$1:$E$37,5,FALSE)</f>
        <v>0</v>
      </c>
      <c r="U1434">
        <f>VLOOKUP("F"&amp;TEXT(M1434,"0"),Punten!$A$2:$E$158,5,FALSE)</f>
        <v>0</v>
      </c>
      <c r="V1434">
        <f>SUM(P1434:U1434)</f>
        <v>0</v>
      </c>
      <c r="W1434" t="str">
        <f>N1434&amp;A1434</f>
        <v/>
      </c>
      <c r="X1434">
        <f>IF(F1433&lt;&gt;F1434,1,X1433+1)</f>
        <v>832</v>
      </c>
      <c r="Y1434" t="e">
        <f>VLOOKUP(A1434,Klasses!$A$2:$B$100,2,FALSE)</f>
        <v>#N/A</v>
      </c>
      <c r="Z1434" t="s">
        <v>198</v>
      </c>
      <c r="AA1434">
        <f>F1434</f>
        <v>0</v>
      </c>
      <c r="AB1434">
        <f>D1434</f>
        <v>0</v>
      </c>
    </row>
    <row r="1435" spans="15:28" x14ac:dyDescent="0.25">
      <c r="O1435">
        <f>COUNTIF($W$2:$W$5,W1435)</f>
        <v>0</v>
      </c>
      <c r="P1435">
        <f>VLOOKUP("M"&amp;TEXT(G1435,"0"),Punten!$A$1:$E$37,5,FALSE)</f>
        <v>0</v>
      </c>
      <c r="Q1435">
        <f>VLOOKUP("M"&amp;TEXT(H1435,"0"),Punten!$A$1:$E$37,5,FALSE)</f>
        <v>0</v>
      </c>
      <c r="R1435">
        <f>VLOOKUP("M"&amp;TEXT(I1435,"0"),Punten!$A$1:$E$37,5,FALSE)</f>
        <v>0</v>
      </c>
      <c r="S1435">
        <f>VLOOKUP("K"&amp;TEXT(M1435,"0"),Punten!$A$1:$E$37,5,FALSE)</f>
        <v>0</v>
      </c>
      <c r="T1435">
        <f>VLOOKUP("H"&amp;TEXT(L1435,"0"),Punten!$A$1:$E$37,5,FALSE)</f>
        <v>0</v>
      </c>
      <c r="U1435">
        <f>VLOOKUP("F"&amp;TEXT(M1435,"0"),Punten!$A$2:$E$158,5,FALSE)</f>
        <v>0</v>
      </c>
      <c r="V1435">
        <f>SUM(P1435:U1435)</f>
        <v>0</v>
      </c>
      <c r="W1435" t="str">
        <f>N1435&amp;A1435</f>
        <v/>
      </c>
      <c r="X1435">
        <f>IF(F1434&lt;&gt;F1435,1,X1434+1)</f>
        <v>833</v>
      </c>
      <c r="Y1435" t="e">
        <f>VLOOKUP(A1435,Klasses!$A$2:$B$100,2,FALSE)</f>
        <v>#N/A</v>
      </c>
      <c r="Z1435" t="s">
        <v>198</v>
      </c>
      <c r="AA1435">
        <f>F1435</f>
        <v>0</v>
      </c>
      <c r="AB1435">
        <f>D1435</f>
        <v>0</v>
      </c>
    </row>
    <row r="1436" spans="15:28" x14ac:dyDescent="0.25">
      <c r="O1436">
        <f>COUNTIF($W$2:$W$5,W1436)</f>
        <v>0</v>
      </c>
      <c r="P1436">
        <f>VLOOKUP("M"&amp;TEXT(G1436,"0"),Punten!$A$1:$E$37,5,FALSE)</f>
        <v>0</v>
      </c>
      <c r="Q1436">
        <f>VLOOKUP("M"&amp;TEXT(H1436,"0"),Punten!$A$1:$E$37,5,FALSE)</f>
        <v>0</v>
      </c>
      <c r="R1436">
        <f>VLOOKUP("M"&amp;TEXT(I1436,"0"),Punten!$A$1:$E$37,5,FALSE)</f>
        <v>0</v>
      </c>
      <c r="S1436">
        <f>VLOOKUP("K"&amp;TEXT(M1436,"0"),Punten!$A$1:$E$37,5,FALSE)</f>
        <v>0</v>
      </c>
      <c r="T1436">
        <f>VLOOKUP("H"&amp;TEXT(L1436,"0"),Punten!$A$1:$E$37,5,FALSE)</f>
        <v>0</v>
      </c>
      <c r="U1436">
        <f>VLOOKUP("F"&amp;TEXT(M1436,"0"),Punten!$A$2:$E$158,5,FALSE)</f>
        <v>0</v>
      </c>
      <c r="V1436">
        <f>SUM(P1436:U1436)</f>
        <v>0</v>
      </c>
      <c r="W1436" t="str">
        <f>N1436&amp;A1436</f>
        <v/>
      </c>
      <c r="X1436">
        <f>IF(F1435&lt;&gt;F1436,1,X1435+1)</f>
        <v>834</v>
      </c>
      <c r="Y1436" t="e">
        <f>VLOOKUP(A1436,Klasses!$A$2:$B$100,2,FALSE)</f>
        <v>#N/A</v>
      </c>
      <c r="Z1436" t="s">
        <v>198</v>
      </c>
      <c r="AA1436">
        <f>F1436</f>
        <v>0</v>
      </c>
      <c r="AB1436">
        <f>D1436</f>
        <v>0</v>
      </c>
    </row>
    <row r="1437" spans="15:28" x14ac:dyDescent="0.25">
      <c r="O1437">
        <f>COUNTIF($W$2:$W$5,W1437)</f>
        <v>0</v>
      </c>
      <c r="P1437">
        <f>VLOOKUP("M"&amp;TEXT(G1437,"0"),Punten!$A$1:$E$37,5,FALSE)</f>
        <v>0</v>
      </c>
      <c r="Q1437">
        <f>VLOOKUP("M"&amp;TEXT(H1437,"0"),Punten!$A$1:$E$37,5,FALSE)</f>
        <v>0</v>
      </c>
      <c r="R1437">
        <f>VLOOKUP("M"&amp;TEXT(I1437,"0"),Punten!$A$1:$E$37,5,FALSE)</f>
        <v>0</v>
      </c>
      <c r="S1437">
        <f>VLOOKUP("K"&amp;TEXT(M1437,"0"),Punten!$A$1:$E$37,5,FALSE)</f>
        <v>0</v>
      </c>
      <c r="T1437">
        <f>VLOOKUP("H"&amp;TEXT(L1437,"0"),Punten!$A$1:$E$37,5,FALSE)</f>
        <v>0</v>
      </c>
      <c r="U1437">
        <f>VLOOKUP("F"&amp;TEXT(M1437,"0"),Punten!$A$2:$E$158,5,FALSE)</f>
        <v>0</v>
      </c>
      <c r="V1437">
        <f>SUM(P1437:U1437)</f>
        <v>0</v>
      </c>
      <c r="W1437" t="str">
        <f>N1437&amp;A1437</f>
        <v/>
      </c>
      <c r="X1437">
        <f>IF(F1436&lt;&gt;F1437,1,X1436+1)</f>
        <v>835</v>
      </c>
      <c r="Y1437" t="e">
        <f>VLOOKUP(A1437,Klasses!$A$2:$B$100,2,FALSE)</f>
        <v>#N/A</v>
      </c>
      <c r="Z1437" t="s">
        <v>198</v>
      </c>
      <c r="AA1437">
        <f>F1437</f>
        <v>0</v>
      </c>
      <c r="AB1437">
        <f>D1437</f>
        <v>0</v>
      </c>
    </row>
    <row r="1438" spans="15:28" x14ac:dyDescent="0.25">
      <c r="O1438">
        <f>COUNTIF($W$2:$W$5,W1438)</f>
        <v>0</v>
      </c>
      <c r="P1438">
        <f>VLOOKUP("M"&amp;TEXT(G1438,"0"),Punten!$A$1:$E$37,5,FALSE)</f>
        <v>0</v>
      </c>
      <c r="Q1438">
        <f>VLOOKUP("M"&amp;TEXT(H1438,"0"),Punten!$A$1:$E$37,5,FALSE)</f>
        <v>0</v>
      </c>
      <c r="R1438">
        <f>VLOOKUP("M"&amp;TEXT(I1438,"0"),Punten!$A$1:$E$37,5,FALSE)</f>
        <v>0</v>
      </c>
      <c r="S1438">
        <f>VLOOKUP("K"&amp;TEXT(M1438,"0"),Punten!$A$1:$E$37,5,FALSE)</f>
        <v>0</v>
      </c>
      <c r="T1438">
        <f>VLOOKUP("H"&amp;TEXT(L1438,"0"),Punten!$A$1:$E$37,5,FALSE)</f>
        <v>0</v>
      </c>
      <c r="U1438">
        <f>VLOOKUP("F"&amp;TEXT(M1438,"0"),Punten!$A$2:$E$158,5,FALSE)</f>
        <v>0</v>
      </c>
      <c r="V1438">
        <f>SUM(P1438:U1438)</f>
        <v>0</v>
      </c>
      <c r="W1438" t="str">
        <f>N1438&amp;A1438</f>
        <v/>
      </c>
      <c r="X1438">
        <f>IF(F1437&lt;&gt;F1438,1,X1437+1)</f>
        <v>836</v>
      </c>
      <c r="Y1438" t="e">
        <f>VLOOKUP(A1438,Klasses!$A$2:$B$100,2,FALSE)</f>
        <v>#N/A</v>
      </c>
      <c r="Z1438" t="s">
        <v>198</v>
      </c>
      <c r="AA1438">
        <f>F1438</f>
        <v>0</v>
      </c>
      <c r="AB1438">
        <f>D1438</f>
        <v>0</v>
      </c>
    </row>
    <row r="1439" spans="15:28" x14ac:dyDescent="0.25">
      <c r="O1439">
        <f>COUNTIF($W$2:$W$5,W1439)</f>
        <v>0</v>
      </c>
      <c r="P1439">
        <f>VLOOKUP("M"&amp;TEXT(G1439,"0"),Punten!$A$1:$E$37,5,FALSE)</f>
        <v>0</v>
      </c>
      <c r="Q1439">
        <f>VLOOKUP("M"&amp;TEXT(H1439,"0"),Punten!$A$1:$E$37,5,FALSE)</f>
        <v>0</v>
      </c>
      <c r="R1439">
        <f>VLOOKUP("M"&amp;TEXT(I1439,"0"),Punten!$A$1:$E$37,5,FALSE)</f>
        <v>0</v>
      </c>
      <c r="S1439">
        <f>VLOOKUP("K"&amp;TEXT(M1439,"0"),Punten!$A$1:$E$37,5,FALSE)</f>
        <v>0</v>
      </c>
      <c r="T1439">
        <f>VLOOKUP("H"&amp;TEXT(L1439,"0"),Punten!$A$1:$E$37,5,FALSE)</f>
        <v>0</v>
      </c>
      <c r="U1439">
        <f>VLOOKUP("F"&amp;TEXT(M1439,"0"),Punten!$A$2:$E$158,5,FALSE)</f>
        <v>0</v>
      </c>
      <c r="V1439">
        <f>SUM(P1439:U1439)</f>
        <v>0</v>
      </c>
      <c r="W1439" t="str">
        <f>N1439&amp;A1439</f>
        <v/>
      </c>
      <c r="X1439">
        <f>IF(F1438&lt;&gt;F1439,1,X1438+1)</f>
        <v>837</v>
      </c>
      <c r="Y1439" t="e">
        <f>VLOOKUP(A1439,Klasses!$A$2:$B$100,2,FALSE)</f>
        <v>#N/A</v>
      </c>
      <c r="Z1439" t="s">
        <v>198</v>
      </c>
      <c r="AA1439">
        <f>F1439</f>
        <v>0</v>
      </c>
      <c r="AB1439">
        <f>D1439</f>
        <v>0</v>
      </c>
    </row>
    <row r="1440" spans="15:28" x14ac:dyDescent="0.25">
      <c r="O1440">
        <f>COUNTIF($W$2:$W$5,W1440)</f>
        <v>0</v>
      </c>
      <c r="P1440">
        <f>VLOOKUP("M"&amp;TEXT(G1440,"0"),Punten!$A$1:$E$37,5,FALSE)</f>
        <v>0</v>
      </c>
      <c r="Q1440">
        <f>VLOOKUP("M"&amp;TEXT(H1440,"0"),Punten!$A$1:$E$37,5,FALSE)</f>
        <v>0</v>
      </c>
      <c r="R1440">
        <f>VLOOKUP("M"&amp;TEXT(I1440,"0"),Punten!$A$1:$E$37,5,FALSE)</f>
        <v>0</v>
      </c>
      <c r="S1440">
        <f>VLOOKUP("K"&amp;TEXT(M1440,"0"),Punten!$A$1:$E$37,5,FALSE)</f>
        <v>0</v>
      </c>
      <c r="T1440">
        <f>VLOOKUP("H"&amp;TEXT(L1440,"0"),Punten!$A$1:$E$37,5,FALSE)</f>
        <v>0</v>
      </c>
      <c r="U1440">
        <f>VLOOKUP("F"&amp;TEXT(M1440,"0"),Punten!$A$2:$E$158,5,FALSE)</f>
        <v>0</v>
      </c>
      <c r="V1440">
        <f>SUM(P1440:U1440)</f>
        <v>0</v>
      </c>
      <c r="W1440" t="str">
        <f>N1440&amp;A1440</f>
        <v/>
      </c>
      <c r="X1440">
        <f>IF(F1439&lt;&gt;F1440,1,X1439+1)</f>
        <v>838</v>
      </c>
      <c r="Y1440" t="e">
        <f>VLOOKUP(A1440,Klasses!$A$2:$B$100,2,FALSE)</f>
        <v>#N/A</v>
      </c>
      <c r="Z1440" t="s">
        <v>198</v>
      </c>
      <c r="AA1440">
        <f>F1440</f>
        <v>0</v>
      </c>
      <c r="AB1440">
        <f>D1440</f>
        <v>0</v>
      </c>
    </row>
    <row r="1441" spans="15:28" x14ac:dyDescent="0.25">
      <c r="O1441">
        <f>COUNTIF($W$2:$W$5,W1441)</f>
        <v>0</v>
      </c>
      <c r="P1441">
        <f>VLOOKUP("M"&amp;TEXT(G1441,"0"),Punten!$A$1:$E$37,5,FALSE)</f>
        <v>0</v>
      </c>
      <c r="Q1441">
        <f>VLOOKUP("M"&amp;TEXT(H1441,"0"),Punten!$A$1:$E$37,5,FALSE)</f>
        <v>0</v>
      </c>
      <c r="R1441">
        <f>VLOOKUP("M"&amp;TEXT(I1441,"0"),Punten!$A$1:$E$37,5,FALSE)</f>
        <v>0</v>
      </c>
      <c r="S1441">
        <f>VLOOKUP("K"&amp;TEXT(M1441,"0"),Punten!$A$1:$E$37,5,FALSE)</f>
        <v>0</v>
      </c>
      <c r="T1441">
        <f>VLOOKUP("H"&amp;TEXT(L1441,"0"),Punten!$A$1:$E$37,5,FALSE)</f>
        <v>0</v>
      </c>
      <c r="U1441">
        <f>VLOOKUP("F"&amp;TEXT(M1441,"0"),Punten!$A$2:$E$158,5,FALSE)</f>
        <v>0</v>
      </c>
      <c r="V1441">
        <f>SUM(P1441:U1441)</f>
        <v>0</v>
      </c>
      <c r="W1441" t="str">
        <f>N1441&amp;A1441</f>
        <v/>
      </c>
      <c r="X1441">
        <f>IF(F1440&lt;&gt;F1441,1,X1440+1)</f>
        <v>839</v>
      </c>
      <c r="Y1441" t="e">
        <f>VLOOKUP(A1441,Klasses!$A$2:$B$100,2,FALSE)</f>
        <v>#N/A</v>
      </c>
      <c r="Z1441" t="s">
        <v>198</v>
      </c>
      <c r="AA1441">
        <f>F1441</f>
        <v>0</v>
      </c>
      <c r="AB1441">
        <f>D1441</f>
        <v>0</v>
      </c>
    </row>
    <row r="1442" spans="15:28" x14ac:dyDescent="0.25">
      <c r="O1442">
        <f>COUNTIF($W$2:$W$5,W1442)</f>
        <v>0</v>
      </c>
      <c r="P1442">
        <f>VLOOKUP("M"&amp;TEXT(G1442,"0"),Punten!$A$1:$E$37,5,FALSE)</f>
        <v>0</v>
      </c>
      <c r="Q1442">
        <f>VLOOKUP("M"&amp;TEXT(H1442,"0"),Punten!$A$1:$E$37,5,FALSE)</f>
        <v>0</v>
      </c>
      <c r="R1442">
        <f>VLOOKUP("M"&amp;TEXT(I1442,"0"),Punten!$A$1:$E$37,5,FALSE)</f>
        <v>0</v>
      </c>
      <c r="S1442">
        <f>VLOOKUP("K"&amp;TEXT(M1442,"0"),Punten!$A$1:$E$37,5,FALSE)</f>
        <v>0</v>
      </c>
      <c r="T1442">
        <f>VLOOKUP("H"&amp;TEXT(L1442,"0"),Punten!$A$1:$E$37,5,FALSE)</f>
        <v>0</v>
      </c>
      <c r="U1442">
        <f>VLOOKUP("F"&amp;TEXT(M1442,"0"),Punten!$A$2:$E$158,5,FALSE)</f>
        <v>0</v>
      </c>
      <c r="V1442">
        <f>SUM(P1442:U1442)</f>
        <v>0</v>
      </c>
      <c r="W1442" t="str">
        <f>N1442&amp;A1442</f>
        <v/>
      </c>
      <c r="X1442">
        <f>IF(F1441&lt;&gt;F1442,1,X1441+1)</f>
        <v>840</v>
      </c>
      <c r="Y1442" t="e">
        <f>VLOOKUP(A1442,Klasses!$A$2:$B$100,2,FALSE)</f>
        <v>#N/A</v>
      </c>
      <c r="Z1442" t="s">
        <v>198</v>
      </c>
      <c r="AA1442">
        <f>F1442</f>
        <v>0</v>
      </c>
      <c r="AB1442">
        <f>D1442</f>
        <v>0</v>
      </c>
    </row>
    <row r="1443" spans="15:28" x14ac:dyDescent="0.25">
      <c r="O1443">
        <f>COUNTIF($W$2:$W$5,W1443)</f>
        <v>0</v>
      </c>
      <c r="P1443">
        <f>VLOOKUP("M"&amp;TEXT(G1443,"0"),Punten!$A$1:$E$37,5,FALSE)</f>
        <v>0</v>
      </c>
      <c r="Q1443">
        <f>VLOOKUP("M"&amp;TEXT(H1443,"0"),Punten!$A$1:$E$37,5,FALSE)</f>
        <v>0</v>
      </c>
      <c r="R1443">
        <f>VLOOKUP("M"&amp;TEXT(I1443,"0"),Punten!$A$1:$E$37,5,FALSE)</f>
        <v>0</v>
      </c>
      <c r="S1443">
        <f>VLOOKUP("K"&amp;TEXT(M1443,"0"),Punten!$A$1:$E$37,5,FALSE)</f>
        <v>0</v>
      </c>
      <c r="T1443">
        <f>VLOOKUP("H"&amp;TEXT(L1443,"0"),Punten!$A$1:$E$37,5,FALSE)</f>
        <v>0</v>
      </c>
      <c r="U1443">
        <f>VLOOKUP("F"&amp;TEXT(M1443,"0"),Punten!$A$2:$E$158,5,FALSE)</f>
        <v>0</v>
      </c>
      <c r="V1443">
        <f>SUM(P1443:U1443)</f>
        <v>0</v>
      </c>
      <c r="W1443" t="str">
        <f>N1443&amp;A1443</f>
        <v/>
      </c>
      <c r="X1443">
        <f>IF(F1442&lt;&gt;F1443,1,X1442+1)</f>
        <v>841</v>
      </c>
      <c r="Y1443" t="e">
        <f>VLOOKUP(A1443,Klasses!$A$2:$B$100,2,FALSE)</f>
        <v>#N/A</v>
      </c>
      <c r="Z1443" t="s">
        <v>198</v>
      </c>
      <c r="AA1443">
        <f>F1443</f>
        <v>0</v>
      </c>
      <c r="AB1443">
        <f>D1443</f>
        <v>0</v>
      </c>
    </row>
    <row r="1444" spans="15:28" x14ac:dyDescent="0.25">
      <c r="O1444">
        <f>COUNTIF($W$2:$W$5,W1444)</f>
        <v>0</v>
      </c>
      <c r="P1444">
        <f>VLOOKUP("M"&amp;TEXT(G1444,"0"),Punten!$A$1:$E$37,5,FALSE)</f>
        <v>0</v>
      </c>
      <c r="Q1444">
        <f>VLOOKUP("M"&amp;TEXT(H1444,"0"),Punten!$A$1:$E$37,5,FALSE)</f>
        <v>0</v>
      </c>
      <c r="R1444">
        <f>VLOOKUP("M"&amp;TEXT(I1444,"0"),Punten!$A$1:$E$37,5,FALSE)</f>
        <v>0</v>
      </c>
      <c r="S1444">
        <f>VLOOKUP("K"&amp;TEXT(M1444,"0"),Punten!$A$1:$E$37,5,FALSE)</f>
        <v>0</v>
      </c>
      <c r="T1444">
        <f>VLOOKUP("H"&amp;TEXT(L1444,"0"),Punten!$A$1:$E$37,5,FALSE)</f>
        <v>0</v>
      </c>
      <c r="U1444">
        <f>VLOOKUP("F"&amp;TEXT(M1444,"0"),Punten!$A$2:$E$158,5,FALSE)</f>
        <v>0</v>
      </c>
      <c r="V1444">
        <f>SUM(P1444:U1444)</f>
        <v>0</v>
      </c>
      <c r="W1444" t="str">
        <f>N1444&amp;A1444</f>
        <v/>
      </c>
      <c r="X1444">
        <f>IF(F1443&lt;&gt;F1444,1,X1443+1)</f>
        <v>842</v>
      </c>
      <c r="Y1444" t="e">
        <f>VLOOKUP(A1444,Klasses!$A$2:$B$100,2,FALSE)</f>
        <v>#N/A</v>
      </c>
      <c r="Z1444" t="s">
        <v>198</v>
      </c>
      <c r="AA1444">
        <f>F1444</f>
        <v>0</v>
      </c>
      <c r="AB1444">
        <f>D1444</f>
        <v>0</v>
      </c>
    </row>
    <row r="1445" spans="15:28" x14ac:dyDescent="0.25">
      <c r="O1445">
        <f>COUNTIF($W$2:$W$5,W1445)</f>
        <v>0</v>
      </c>
      <c r="P1445">
        <f>VLOOKUP("M"&amp;TEXT(G1445,"0"),Punten!$A$1:$E$37,5,FALSE)</f>
        <v>0</v>
      </c>
      <c r="Q1445">
        <f>VLOOKUP("M"&amp;TEXT(H1445,"0"),Punten!$A$1:$E$37,5,FALSE)</f>
        <v>0</v>
      </c>
      <c r="R1445">
        <f>VLOOKUP("M"&amp;TEXT(I1445,"0"),Punten!$A$1:$E$37,5,FALSE)</f>
        <v>0</v>
      </c>
      <c r="S1445">
        <f>VLOOKUP("K"&amp;TEXT(M1445,"0"),Punten!$A$1:$E$37,5,FALSE)</f>
        <v>0</v>
      </c>
      <c r="T1445">
        <f>VLOOKUP("H"&amp;TEXT(L1445,"0"),Punten!$A$1:$E$37,5,FALSE)</f>
        <v>0</v>
      </c>
      <c r="U1445">
        <f>VLOOKUP("F"&amp;TEXT(M1445,"0"),Punten!$A$2:$E$158,5,FALSE)</f>
        <v>0</v>
      </c>
      <c r="V1445">
        <f>SUM(P1445:U1445)</f>
        <v>0</v>
      </c>
      <c r="W1445" t="str">
        <f>N1445&amp;A1445</f>
        <v/>
      </c>
      <c r="X1445">
        <f>IF(F1444&lt;&gt;F1445,1,X1444+1)</f>
        <v>843</v>
      </c>
      <c r="Y1445" t="e">
        <f>VLOOKUP(A1445,Klasses!$A$2:$B$100,2,FALSE)</f>
        <v>#N/A</v>
      </c>
      <c r="Z1445" t="s">
        <v>198</v>
      </c>
      <c r="AA1445">
        <f>F1445</f>
        <v>0</v>
      </c>
      <c r="AB1445">
        <f>D1445</f>
        <v>0</v>
      </c>
    </row>
    <row r="1446" spans="15:28" x14ac:dyDescent="0.25">
      <c r="O1446">
        <f>COUNTIF($W$2:$W$5,W1446)</f>
        <v>0</v>
      </c>
      <c r="P1446">
        <f>VLOOKUP("M"&amp;TEXT(G1446,"0"),Punten!$A$1:$E$37,5,FALSE)</f>
        <v>0</v>
      </c>
      <c r="Q1446">
        <f>VLOOKUP("M"&amp;TEXT(H1446,"0"),Punten!$A$1:$E$37,5,FALSE)</f>
        <v>0</v>
      </c>
      <c r="R1446">
        <f>VLOOKUP("M"&amp;TEXT(I1446,"0"),Punten!$A$1:$E$37,5,FALSE)</f>
        <v>0</v>
      </c>
      <c r="S1446">
        <f>VLOOKUP("K"&amp;TEXT(M1446,"0"),Punten!$A$1:$E$37,5,FALSE)</f>
        <v>0</v>
      </c>
      <c r="T1446">
        <f>VLOOKUP("H"&amp;TEXT(L1446,"0"),Punten!$A$1:$E$37,5,FALSE)</f>
        <v>0</v>
      </c>
      <c r="U1446">
        <f>VLOOKUP("F"&amp;TEXT(M1446,"0"),Punten!$A$2:$E$158,5,FALSE)</f>
        <v>0</v>
      </c>
      <c r="V1446">
        <f>SUM(P1446:U1446)</f>
        <v>0</v>
      </c>
      <c r="W1446" t="str">
        <f>N1446&amp;A1446</f>
        <v/>
      </c>
      <c r="X1446">
        <f>IF(F1445&lt;&gt;F1446,1,X1445+1)</f>
        <v>844</v>
      </c>
      <c r="Y1446" t="e">
        <f>VLOOKUP(A1446,Klasses!$A$2:$B$100,2,FALSE)</f>
        <v>#N/A</v>
      </c>
      <c r="Z1446" t="s">
        <v>198</v>
      </c>
      <c r="AA1446">
        <f>F1446</f>
        <v>0</v>
      </c>
      <c r="AB1446">
        <f>D1446</f>
        <v>0</v>
      </c>
    </row>
    <row r="1447" spans="15:28" x14ac:dyDescent="0.25">
      <c r="O1447">
        <f>COUNTIF($W$2:$W$5,W1447)</f>
        <v>0</v>
      </c>
      <c r="P1447">
        <f>VLOOKUP("M"&amp;TEXT(G1447,"0"),Punten!$A$1:$E$37,5,FALSE)</f>
        <v>0</v>
      </c>
      <c r="Q1447">
        <f>VLOOKUP("M"&amp;TEXT(H1447,"0"),Punten!$A$1:$E$37,5,FALSE)</f>
        <v>0</v>
      </c>
      <c r="R1447">
        <f>VLOOKUP("M"&amp;TEXT(I1447,"0"),Punten!$A$1:$E$37,5,FALSE)</f>
        <v>0</v>
      </c>
      <c r="S1447">
        <f>VLOOKUP("K"&amp;TEXT(M1447,"0"),Punten!$A$1:$E$37,5,FALSE)</f>
        <v>0</v>
      </c>
      <c r="T1447">
        <f>VLOOKUP("H"&amp;TEXT(L1447,"0"),Punten!$A$1:$E$37,5,FALSE)</f>
        <v>0</v>
      </c>
      <c r="U1447">
        <f>VLOOKUP("F"&amp;TEXT(M1447,"0"),Punten!$A$2:$E$158,5,FALSE)</f>
        <v>0</v>
      </c>
      <c r="V1447">
        <f>SUM(P1447:U1447)</f>
        <v>0</v>
      </c>
      <c r="W1447" t="str">
        <f>N1447&amp;A1447</f>
        <v/>
      </c>
      <c r="X1447">
        <f>IF(F1446&lt;&gt;F1447,1,X1446+1)</f>
        <v>845</v>
      </c>
      <c r="Y1447" t="e">
        <f>VLOOKUP(A1447,Klasses!$A$2:$B$100,2,FALSE)</f>
        <v>#N/A</v>
      </c>
      <c r="Z1447" t="s">
        <v>198</v>
      </c>
      <c r="AA1447">
        <f>F1447</f>
        <v>0</v>
      </c>
      <c r="AB1447">
        <f>D1447</f>
        <v>0</v>
      </c>
    </row>
    <row r="1448" spans="15:28" x14ac:dyDescent="0.25">
      <c r="O1448">
        <f>COUNTIF($W$2:$W$5,W1448)</f>
        <v>0</v>
      </c>
      <c r="P1448">
        <f>VLOOKUP("M"&amp;TEXT(G1448,"0"),Punten!$A$1:$E$37,5,FALSE)</f>
        <v>0</v>
      </c>
      <c r="Q1448">
        <f>VLOOKUP("M"&amp;TEXT(H1448,"0"),Punten!$A$1:$E$37,5,FALSE)</f>
        <v>0</v>
      </c>
      <c r="R1448">
        <f>VLOOKUP("M"&amp;TEXT(I1448,"0"),Punten!$A$1:$E$37,5,FALSE)</f>
        <v>0</v>
      </c>
      <c r="S1448">
        <f>VLOOKUP("K"&amp;TEXT(M1448,"0"),Punten!$A$1:$E$37,5,FALSE)</f>
        <v>0</v>
      </c>
      <c r="T1448">
        <f>VLOOKUP("H"&amp;TEXT(L1448,"0"),Punten!$A$1:$E$37,5,FALSE)</f>
        <v>0</v>
      </c>
      <c r="U1448">
        <f>VLOOKUP("F"&amp;TEXT(M1448,"0"),Punten!$A$2:$E$158,5,FALSE)</f>
        <v>0</v>
      </c>
      <c r="V1448">
        <f>SUM(P1448:U1448)</f>
        <v>0</v>
      </c>
      <c r="W1448" t="str">
        <f>N1448&amp;A1448</f>
        <v/>
      </c>
      <c r="X1448">
        <f>IF(F1447&lt;&gt;F1448,1,X1447+1)</f>
        <v>846</v>
      </c>
      <c r="Y1448" t="e">
        <f>VLOOKUP(A1448,Klasses!$A$2:$B$100,2,FALSE)</f>
        <v>#N/A</v>
      </c>
      <c r="Z1448" t="s">
        <v>198</v>
      </c>
      <c r="AA1448">
        <f>F1448</f>
        <v>0</v>
      </c>
      <c r="AB1448">
        <f>D1448</f>
        <v>0</v>
      </c>
    </row>
    <row r="1449" spans="15:28" x14ac:dyDescent="0.25">
      <c r="O1449">
        <f>COUNTIF($W$2:$W$5,W1449)</f>
        <v>0</v>
      </c>
      <c r="P1449">
        <f>VLOOKUP("M"&amp;TEXT(G1449,"0"),Punten!$A$1:$E$37,5,FALSE)</f>
        <v>0</v>
      </c>
      <c r="Q1449">
        <f>VLOOKUP("M"&amp;TEXT(H1449,"0"),Punten!$A$1:$E$37,5,FALSE)</f>
        <v>0</v>
      </c>
      <c r="R1449">
        <f>VLOOKUP("M"&amp;TEXT(I1449,"0"),Punten!$A$1:$E$37,5,FALSE)</f>
        <v>0</v>
      </c>
      <c r="S1449">
        <f>VLOOKUP("K"&amp;TEXT(M1449,"0"),Punten!$A$1:$E$37,5,FALSE)</f>
        <v>0</v>
      </c>
      <c r="T1449">
        <f>VLOOKUP("H"&amp;TEXT(L1449,"0"),Punten!$A$1:$E$37,5,FALSE)</f>
        <v>0</v>
      </c>
      <c r="U1449">
        <f>VLOOKUP("F"&amp;TEXT(M1449,"0"),Punten!$A$2:$E$158,5,FALSE)</f>
        <v>0</v>
      </c>
      <c r="V1449">
        <f>SUM(P1449:U1449)</f>
        <v>0</v>
      </c>
      <c r="W1449" t="str">
        <f>N1449&amp;A1449</f>
        <v/>
      </c>
      <c r="X1449">
        <f>IF(F1448&lt;&gt;F1449,1,X1448+1)</f>
        <v>847</v>
      </c>
      <c r="Y1449" t="e">
        <f>VLOOKUP(A1449,Klasses!$A$2:$B$100,2,FALSE)</f>
        <v>#N/A</v>
      </c>
      <c r="Z1449" t="s">
        <v>198</v>
      </c>
      <c r="AA1449">
        <f>F1449</f>
        <v>0</v>
      </c>
      <c r="AB1449">
        <f>D1449</f>
        <v>0</v>
      </c>
    </row>
    <row r="1450" spans="15:28" x14ac:dyDescent="0.25">
      <c r="O1450">
        <f>COUNTIF($W$2:$W$5,W1450)</f>
        <v>0</v>
      </c>
      <c r="P1450">
        <f>VLOOKUP("M"&amp;TEXT(G1450,"0"),Punten!$A$1:$E$37,5,FALSE)</f>
        <v>0</v>
      </c>
      <c r="Q1450">
        <f>VLOOKUP("M"&amp;TEXT(H1450,"0"),Punten!$A$1:$E$37,5,FALSE)</f>
        <v>0</v>
      </c>
      <c r="R1450">
        <f>VLOOKUP("M"&amp;TEXT(I1450,"0"),Punten!$A$1:$E$37,5,FALSE)</f>
        <v>0</v>
      </c>
      <c r="S1450">
        <f>VLOOKUP("K"&amp;TEXT(M1450,"0"),Punten!$A$1:$E$37,5,FALSE)</f>
        <v>0</v>
      </c>
      <c r="T1450">
        <f>VLOOKUP("H"&amp;TEXT(L1450,"0"),Punten!$A$1:$E$37,5,FALSE)</f>
        <v>0</v>
      </c>
      <c r="U1450">
        <f>VLOOKUP("F"&amp;TEXT(M1450,"0"),Punten!$A$2:$E$158,5,FALSE)</f>
        <v>0</v>
      </c>
      <c r="V1450">
        <f>SUM(P1450:U1450)</f>
        <v>0</v>
      </c>
      <c r="W1450" t="str">
        <f>N1450&amp;A1450</f>
        <v/>
      </c>
      <c r="X1450">
        <f>IF(F1449&lt;&gt;F1450,1,X1449+1)</f>
        <v>848</v>
      </c>
      <c r="Y1450" t="e">
        <f>VLOOKUP(A1450,Klasses!$A$2:$B$100,2,FALSE)</f>
        <v>#N/A</v>
      </c>
      <c r="Z1450" t="s">
        <v>198</v>
      </c>
      <c r="AA1450">
        <f>F1450</f>
        <v>0</v>
      </c>
      <c r="AB1450">
        <f>D1450</f>
        <v>0</v>
      </c>
    </row>
    <row r="1451" spans="15:28" x14ac:dyDescent="0.25">
      <c r="O1451">
        <f>COUNTIF($W$2:$W$5,W1451)</f>
        <v>0</v>
      </c>
      <c r="P1451">
        <f>VLOOKUP("M"&amp;TEXT(G1451,"0"),Punten!$A$1:$E$37,5,FALSE)</f>
        <v>0</v>
      </c>
      <c r="Q1451">
        <f>VLOOKUP("M"&amp;TEXT(H1451,"0"),Punten!$A$1:$E$37,5,FALSE)</f>
        <v>0</v>
      </c>
      <c r="R1451">
        <f>VLOOKUP("M"&amp;TEXT(I1451,"0"),Punten!$A$1:$E$37,5,FALSE)</f>
        <v>0</v>
      </c>
      <c r="S1451">
        <f>VLOOKUP("K"&amp;TEXT(M1451,"0"),Punten!$A$1:$E$37,5,FALSE)</f>
        <v>0</v>
      </c>
      <c r="T1451">
        <f>VLOOKUP("H"&amp;TEXT(L1451,"0"),Punten!$A$1:$E$37,5,FALSE)</f>
        <v>0</v>
      </c>
      <c r="U1451">
        <f>VLOOKUP("F"&amp;TEXT(M1451,"0"),Punten!$A$2:$E$158,5,FALSE)</f>
        <v>0</v>
      </c>
      <c r="V1451">
        <f>SUM(P1451:U1451)</f>
        <v>0</v>
      </c>
      <c r="W1451" t="str">
        <f>N1451&amp;A1451</f>
        <v/>
      </c>
      <c r="X1451">
        <f>IF(F1450&lt;&gt;F1451,1,X1450+1)</f>
        <v>849</v>
      </c>
      <c r="Y1451" t="e">
        <f>VLOOKUP(A1451,Klasses!$A$2:$B$100,2,FALSE)</f>
        <v>#N/A</v>
      </c>
      <c r="Z1451" t="s">
        <v>198</v>
      </c>
      <c r="AA1451">
        <f>F1451</f>
        <v>0</v>
      </c>
      <c r="AB1451">
        <f>D1451</f>
        <v>0</v>
      </c>
    </row>
    <row r="1452" spans="15:28" x14ac:dyDescent="0.25">
      <c r="O1452">
        <f>COUNTIF($W$2:$W$5,W1452)</f>
        <v>0</v>
      </c>
      <c r="P1452">
        <f>VLOOKUP("M"&amp;TEXT(G1452,"0"),Punten!$A$1:$E$37,5,FALSE)</f>
        <v>0</v>
      </c>
      <c r="Q1452">
        <f>VLOOKUP("M"&amp;TEXT(H1452,"0"),Punten!$A$1:$E$37,5,FALSE)</f>
        <v>0</v>
      </c>
      <c r="R1452">
        <f>VLOOKUP("M"&amp;TEXT(I1452,"0"),Punten!$A$1:$E$37,5,FALSE)</f>
        <v>0</v>
      </c>
      <c r="S1452">
        <f>VLOOKUP("K"&amp;TEXT(M1452,"0"),Punten!$A$1:$E$37,5,FALSE)</f>
        <v>0</v>
      </c>
      <c r="T1452">
        <f>VLOOKUP("H"&amp;TEXT(L1452,"0"),Punten!$A$1:$E$37,5,FALSE)</f>
        <v>0</v>
      </c>
      <c r="U1452">
        <f>VLOOKUP("F"&amp;TEXT(M1452,"0"),Punten!$A$2:$E$158,5,FALSE)</f>
        <v>0</v>
      </c>
      <c r="V1452">
        <f>SUM(P1452:U1452)</f>
        <v>0</v>
      </c>
      <c r="W1452" t="str">
        <f>N1452&amp;A1452</f>
        <v/>
      </c>
      <c r="X1452">
        <f>IF(F1451&lt;&gt;F1452,1,X1451+1)</f>
        <v>850</v>
      </c>
      <c r="Y1452" t="e">
        <f>VLOOKUP(A1452,Klasses!$A$2:$B$100,2,FALSE)</f>
        <v>#N/A</v>
      </c>
      <c r="Z1452" t="s">
        <v>198</v>
      </c>
      <c r="AA1452">
        <f>F1452</f>
        <v>0</v>
      </c>
      <c r="AB1452">
        <f>D1452</f>
        <v>0</v>
      </c>
    </row>
    <row r="1453" spans="15:28" x14ac:dyDescent="0.25">
      <c r="O1453">
        <f>COUNTIF($W$2:$W$5,W1453)</f>
        <v>0</v>
      </c>
      <c r="P1453">
        <f>VLOOKUP("M"&amp;TEXT(G1453,"0"),Punten!$A$1:$E$37,5,FALSE)</f>
        <v>0</v>
      </c>
      <c r="Q1453">
        <f>VLOOKUP("M"&amp;TEXT(H1453,"0"),Punten!$A$1:$E$37,5,FALSE)</f>
        <v>0</v>
      </c>
      <c r="R1453">
        <f>VLOOKUP("M"&amp;TEXT(I1453,"0"),Punten!$A$1:$E$37,5,FALSE)</f>
        <v>0</v>
      </c>
      <c r="S1453">
        <f>VLOOKUP("K"&amp;TEXT(M1453,"0"),Punten!$A$1:$E$37,5,FALSE)</f>
        <v>0</v>
      </c>
      <c r="T1453">
        <f>VLOOKUP("H"&amp;TEXT(L1453,"0"),Punten!$A$1:$E$37,5,FALSE)</f>
        <v>0</v>
      </c>
      <c r="U1453">
        <f>VLOOKUP("F"&amp;TEXT(M1453,"0"),Punten!$A$2:$E$158,5,FALSE)</f>
        <v>0</v>
      </c>
      <c r="V1453">
        <f>SUM(P1453:U1453)</f>
        <v>0</v>
      </c>
      <c r="W1453" t="str">
        <f>N1453&amp;A1453</f>
        <v/>
      </c>
      <c r="X1453">
        <f>IF(F1452&lt;&gt;F1453,1,X1452+1)</f>
        <v>851</v>
      </c>
      <c r="Y1453" t="e">
        <f>VLOOKUP(A1453,Klasses!$A$2:$B$100,2,FALSE)</f>
        <v>#N/A</v>
      </c>
      <c r="Z1453" t="s">
        <v>198</v>
      </c>
      <c r="AA1453">
        <f>F1453</f>
        <v>0</v>
      </c>
      <c r="AB1453">
        <f>D1453</f>
        <v>0</v>
      </c>
    </row>
    <row r="1454" spans="15:28" x14ac:dyDescent="0.25">
      <c r="O1454">
        <f>COUNTIF($W$2:$W$5,W1454)</f>
        <v>0</v>
      </c>
      <c r="P1454">
        <f>VLOOKUP("M"&amp;TEXT(G1454,"0"),Punten!$A$1:$E$37,5,FALSE)</f>
        <v>0</v>
      </c>
      <c r="Q1454">
        <f>VLOOKUP("M"&amp;TEXT(H1454,"0"),Punten!$A$1:$E$37,5,FALSE)</f>
        <v>0</v>
      </c>
      <c r="R1454">
        <f>VLOOKUP("M"&amp;TEXT(I1454,"0"),Punten!$A$1:$E$37,5,FALSE)</f>
        <v>0</v>
      </c>
      <c r="S1454">
        <f>VLOOKUP("K"&amp;TEXT(M1454,"0"),Punten!$A$1:$E$37,5,FALSE)</f>
        <v>0</v>
      </c>
      <c r="T1454">
        <f>VLOOKUP("H"&amp;TEXT(L1454,"0"),Punten!$A$1:$E$37,5,FALSE)</f>
        <v>0</v>
      </c>
      <c r="U1454">
        <f>VLOOKUP("F"&amp;TEXT(M1454,"0"),Punten!$A$2:$E$158,5,FALSE)</f>
        <v>0</v>
      </c>
      <c r="V1454">
        <f>SUM(P1454:U1454)</f>
        <v>0</v>
      </c>
      <c r="W1454" t="str">
        <f>N1454&amp;A1454</f>
        <v/>
      </c>
      <c r="X1454">
        <f>IF(F1453&lt;&gt;F1454,1,X1453+1)</f>
        <v>852</v>
      </c>
      <c r="Y1454" t="e">
        <f>VLOOKUP(A1454,Klasses!$A$2:$B$100,2,FALSE)</f>
        <v>#N/A</v>
      </c>
      <c r="Z1454" t="s">
        <v>198</v>
      </c>
      <c r="AA1454">
        <f>F1454</f>
        <v>0</v>
      </c>
      <c r="AB1454">
        <f>D1454</f>
        <v>0</v>
      </c>
    </row>
    <row r="1455" spans="15:28" x14ac:dyDescent="0.25">
      <c r="O1455">
        <f>COUNTIF($W$2:$W$5,W1455)</f>
        <v>0</v>
      </c>
      <c r="P1455">
        <f>VLOOKUP("M"&amp;TEXT(G1455,"0"),Punten!$A$1:$E$37,5,FALSE)</f>
        <v>0</v>
      </c>
      <c r="Q1455">
        <f>VLOOKUP("M"&amp;TEXT(H1455,"0"),Punten!$A$1:$E$37,5,FALSE)</f>
        <v>0</v>
      </c>
      <c r="R1455">
        <f>VLOOKUP("M"&amp;TEXT(I1455,"0"),Punten!$A$1:$E$37,5,FALSE)</f>
        <v>0</v>
      </c>
      <c r="S1455">
        <f>VLOOKUP("K"&amp;TEXT(M1455,"0"),Punten!$A$1:$E$37,5,FALSE)</f>
        <v>0</v>
      </c>
      <c r="T1455">
        <f>VLOOKUP("H"&amp;TEXT(L1455,"0"),Punten!$A$1:$E$37,5,FALSE)</f>
        <v>0</v>
      </c>
      <c r="U1455">
        <f>VLOOKUP("F"&amp;TEXT(M1455,"0"),Punten!$A$2:$E$158,5,FALSE)</f>
        <v>0</v>
      </c>
      <c r="V1455">
        <f>SUM(P1455:U1455)</f>
        <v>0</v>
      </c>
      <c r="W1455" t="str">
        <f>N1455&amp;A1455</f>
        <v/>
      </c>
      <c r="X1455">
        <f>IF(F1454&lt;&gt;F1455,1,X1454+1)</f>
        <v>853</v>
      </c>
      <c r="Y1455" t="e">
        <f>VLOOKUP(A1455,Klasses!$A$2:$B$100,2,FALSE)</f>
        <v>#N/A</v>
      </c>
      <c r="Z1455" t="s">
        <v>198</v>
      </c>
      <c r="AA1455">
        <f>F1455</f>
        <v>0</v>
      </c>
      <c r="AB1455">
        <f>D1455</f>
        <v>0</v>
      </c>
    </row>
    <row r="1456" spans="15:28" x14ac:dyDescent="0.25">
      <c r="O1456">
        <f>COUNTIF($W$2:$W$5,W1456)</f>
        <v>0</v>
      </c>
      <c r="P1456">
        <f>VLOOKUP("M"&amp;TEXT(G1456,"0"),Punten!$A$1:$E$37,5,FALSE)</f>
        <v>0</v>
      </c>
      <c r="Q1456">
        <f>VLOOKUP("M"&amp;TEXT(H1456,"0"),Punten!$A$1:$E$37,5,FALSE)</f>
        <v>0</v>
      </c>
      <c r="R1456">
        <f>VLOOKUP("M"&amp;TEXT(I1456,"0"),Punten!$A$1:$E$37,5,FALSE)</f>
        <v>0</v>
      </c>
      <c r="S1456">
        <f>VLOOKUP("K"&amp;TEXT(M1456,"0"),Punten!$A$1:$E$37,5,FALSE)</f>
        <v>0</v>
      </c>
      <c r="T1456">
        <f>VLOOKUP("H"&amp;TEXT(L1456,"0"),Punten!$A$1:$E$37,5,FALSE)</f>
        <v>0</v>
      </c>
      <c r="U1456">
        <f>VLOOKUP("F"&amp;TEXT(M1456,"0"),Punten!$A$2:$E$158,5,FALSE)</f>
        <v>0</v>
      </c>
      <c r="V1456">
        <f>SUM(P1456:U1456)</f>
        <v>0</v>
      </c>
      <c r="W1456" t="str">
        <f>N1456&amp;A1456</f>
        <v/>
      </c>
      <c r="X1456">
        <f>IF(F1455&lt;&gt;F1456,1,X1455+1)</f>
        <v>854</v>
      </c>
      <c r="Y1456" t="e">
        <f>VLOOKUP(A1456,Klasses!$A$2:$B$100,2,FALSE)</f>
        <v>#N/A</v>
      </c>
      <c r="Z1456" t="s">
        <v>198</v>
      </c>
      <c r="AA1456">
        <f>F1456</f>
        <v>0</v>
      </c>
      <c r="AB1456">
        <f>D1456</f>
        <v>0</v>
      </c>
    </row>
    <row r="1457" spans="15:28" x14ac:dyDescent="0.25">
      <c r="O1457">
        <f>COUNTIF($W$2:$W$5,W1457)</f>
        <v>0</v>
      </c>
      <c r="P1457">
        <f>VLOOKUP("M"&amp;TEXT(G1457,"0"),Punten!$A$1:$E$37,5,FALSE)</f>
        <v>0</v>
      </c>
      <c r="Q1457">
        <f>VLOOKUP("M"&amp;TEXT(H1457,"0"),Punten!$A$1:$E$37,5,FALSE)</f>
        <v>0</v>
      </c>
      <c r="R1457">
        <f>VLOOKUP("M"&amp;TEXT(I1457,"0"),Punten!$A$1:$E$37,5,FALSE)</f>
        <v>0</v>
      </c>
      <c r="S1457">
        <f>VLOOKUP("K"&amp;TEXT(M1457,"0"),Punten!$A$1:$E$37,5,FALSE)</f>
        <v>0</v>
      </c>
      <c r="T1457">
        <f>VLOOKUP("H"&amp;TEXT(L1457,"0"),Punten!$A$1:$E$37,5,FALSE)</f>
        <v>0</v>
      </c>
      <c r="U1457">
        <f>VLOOKUP("F"&amp;TEXT(M1457,"0"),Punten!$A$2:$E$158,5,FALSE)</f>
        <v>0</v>
      </c>
      <c r="V1457">
        <f>SUM(P1457:U1457)</f>
        <v>0</v>
      </c>
      <c r="W1457" t="str">
        <f>N1457&amp;A1457</f>
        <v/>
      </c>
      <c r="X1457">
        <f>IF(F1456&lt;&gt;F1457,1,X1456+1)</f>
        <v>855</v>
      </c>
      <c r="Y1457" t="e">
        <f>VLOOKUP(A1457,Klasses!$A$2:$B$100,2,FALSE)</f>
        <v>#N/A</v>
      </c>
      <c r="Z1457" t="s">
        <v>198</v>
      </c>
      <c r="AA1457">
        <f>F1457</f>
        <v>0</v>
      </c>
      <c r="AB1457">
        <f>D1457</f>
        <v>0</v>
      </c>
    </row>
    <row r="1458" spans="15:28" x14ac:dyDescent="0.25">
      <c r="O1458">
        <f>COUNTIF($W$2:$W$5,W1458)</f>
        <v>0</v>
      </c>
      <c r="P1458">
        <f>VLOOKUP("M"&amp;TEXT(G1458,"0"),Punten!$A$1:$E$37,5,FALSE)</f>
        <v>0</v>
      </c>
      <c r="Q1458">
        <f>VLOOKUP("M"&amp;TEXT(H1458,"0"),Punten!$A$1:$E$37,5,FALSE)</f>
        <v>0</v>
      </c>
      <c r="R1458">
        <f>VLOOKUP("M"&amp;TEXT(I1458,"0"),Punten!$A$1:$E$37,5,FALSE)</f>
        <v>0</v>
      </c>
      <c r="S1458">
        <f>VLOOKUP("K"&amp;TEXT(M1458,"0"),Punten!$A$1:$E$37,5,FALSE)</f>
        <v>0</v>
      </c>
      <c r="T1458">
        <f>VLOOKUP("H"&amp;TEXT(L1458,"0"),Punten!$A$1:$E$37,5,FALSE)</f>
        <v>0</v>
      </c>
      <c r="U1458">
        <f>VLOOKUP("F"&amp;TEXT(M1458,"0"),Punten!$A$2:$E$158,5,FALSE)</f>
        <v>0</v>
      </c>
      <c r="V1458">
        <f>SUM(P1458:U1458)</f>
        <v>0</v>
      </c>
      <c r="W1458" t="str">
        <f>N1458&amp;A1458</f>
        <v/>
      </c>
      <c r="X1458">
        <f>IF(F1457&lt;&gt;F1458,1,X1457+1)</f>
        <v>856</v>
      </c>
      <c r="Y1458" t="e">
        <f>VLOOKUP(A1458,Klasses!$A$2:$B$100,2,FALSE)</f>
        <v>#N/A</v>
      </c>
      <c r="Z1458" t="s">
        <v>198</v>
      </c>
      <c r="AA1458">
        <f>F1458</f>
        <v>0</v>
      </c>
      <c r="AB1458">
        <f>D1458</f>
        <v>0</v>
      </c>
    </row>
    <row r="1459" spans="15:28" x14ac:dyDescent="0.25">
      <c r="O1459">
        <f>COUNTIF($W$2:$W$5,W1459)</f>
        <v>0</v>
      </c>
      <c r="P1459">
        <f>VLOOKUP("M"&amp;TEXT(G1459,"0"),Punten!$A$1:$E$37,5,FALSE)</f>
        <v>0</v>
      </c>
      <c r="Q1459">
        <f>VLOOKUP("M"&amp;TEXT(H1459,"0"),Punten!$A$1:$E$37,5,FALSE)</f>
        <v>0</v>
      </c>
      <c r="R1459">
        <f>VLOOKUP("M"&amp;TEXT(I1459,"0"),Punten!$A$1:$E$37,5,FALSE)</f>
        <v>0</v>
      </c>
      <c r="S1459">
        <f>VLOOKUP("K"&amp;TEXT(M1459,"0"),Punten!$A$1:$E$37,5,FALSE)</f>
        <v>0</v>
      </c>
      <c r="T1459">
        <f>VLOOKUP("H"&amp;TEXT(L1459,"0"),Punten!$A$1:$E$37,5,FALSE)</f>
        <v>0</v>
      </c>
      <c r="U1459">
        <f>VLOOKUP("F"&amp;TEXT(M1459,"0"),Punten!$A$2:$E$158,5,FALSE)</f>
        <v>0</v>
      </c>
      <c r="V1459">
        <f>SUM(P1459:U1459)</f>
        <v>0</v>
      </c>
      <c r="W1459" t="str">
        <f>N1459&amp;A1459</f>
        <v/>
      </c>
      <c r="X1459">
        <f>IF(F1458&lt;&gt;F1459,1,X1458+1)</f>
        <v>857</v>
      </c>
      <c r="Y1459" t="e">
        <f>VLOOKUP(A1459,Klasses!$A$2:$B$100,2,FALSE)</f>
        <v>#N/A</v>
      </c>
      <c r="Z1459" t="s">
        <v>198</v>
      </c>
      <c r="AA1459">
        <f>F1459</f>
        <v>0</v>
      </c>
      <c r="AB1459">
        <f>D1459</f>
        <v>0</v>
      </c>
    </row>
    <row r="1460" spans="15:28" x14ac:dyDescent="0.25">
      <c r="O1460">
        <f>COUNTIF($W$2:$W$5,W1460)</f>
        <v>0</v>
      </c>
      <c r="P1460">
        <f>VLOOKUP("M"&amp;TEXT(G1460,"0"),Punten!$A$1:$E$37,5,FALSE)</f>
        <v>0</v>
      </c>
      <c r="Q1460">
        <f>VLOOKUP("M"&amp;TEXT(H1460,"0"),Punten!$A$1:$E$37,5,FALSE)</f>
        <v>0</v>
      </c>
      <c r="R1460">
        <f>VLOOKUP("M"&amp;TEXT(I1460,"0"),Punten!$A$1:$E$37,5,FALSE)</f>
        <v>0</v>
      </c>
      <c r="S1460">
        <f>VLOOKUP("K"&amp;TEXT(M1460,"0"),Punten!$A$1:$E$37,5,FALSE)</f>
        <v>0</v>
      </c>
      <c r="T1460">
        <f>VLOOKUP("H"&amp;TEXT(L1460,"0"),Punten!$A$1:$E$37,5,FALSE)</f>
        <v>0</v>
      </c>
      <c r="U1460">
        <f>VLOOKUP("F"&amp;TEXT(M1460,"0"),Punten!$A$2:$E$158,5,FALSE)</f>
        <v>0</v>
      </c>
      <c r="V1460">
        <f>SUM(P1460:U1460)</f>
        <v>0</v>
      </c>
      <c r="W1460" t="str">
        <f>N1460&amp;A1460</f>
        <v/>
      </c>
      <c r="X1460">
        <f>IF(F1459&lt;&gt;F1460,1,X1459+1)</f>
        <v>858</v>
      </c>
      <c r="Y1460" t="e">
        <f>VLOOKUP(A1460,Klasses!$A$2:$B$100,2,FALSE)</f>
        <v>#N/A</v>
      </c>
      <c r="Z1460" t="s">
        <v>198</v>
      </c>
      <c r="AA1460">
        <f>F1460</f>
        <v>0</v>
      </c>
      <c r="AB1460">
        <f>D1460</f>
        <v>0</v>
      </c>
    </row>
    <row r="1461" spans="15:28" x14ac:dyDescent="0.25">
      <c r="O1461">
        <f>COUNTIF($W$2:$W$5,W1461)</f>
        <v>0</v>
      </c>
      <c r="P1461">
        <f>VLOOKUP("M"&amp;TEXT(G1461,"0"),Punten!$A$1:$E$37,5,FALSE)</f>
        <v>0</v>
      </c>
      <c r="Q1461">
        <f>VLOOKUP("M"&amp;TEXT(H1461,"0"),Punten!$A$1:$E$37,5,FALSE)</f>
        <v>0</v>
      </c>
      <c r="R1461">
        <f>VLOOKUP("M"&amp;TEXT(I1461,"0"),Punten!$A$1:$E$37,5,FALSE)</f>
        <v>0</v>
      </c>
      <c r="S1461">
        <f>VLOOKUP("K"&amp;TEXT(M1461,"0"),Punten!$A$1:$E$37,5,FALSE)</f>
        <v>0</v>
      </c>
      <c r="T1461">
        <f>VLOOKUP("H"&amp;TEXT(L1461,"0"),Punten!$A$1:$E$37,5,FALSE)</f>
        <v>0</v>
      </c>
      <c r="U1461">
        <f>VLOOKUP("F"&amp;TEXT(M1461,"0"),Punten!$A$2:$E$158,5,FALSE)</f>
        <v>0</v>
      </c>
      <c r="V1461">
        <f>SUM(P1461:U1461)</f>
        <v>0</v>
      </c>
      <c r="W1461" t="str">
        <f>N1461&amp;A1461</f>
        <v/>
      </c>
      <c r="X1461">
        <f>IF(F1460&lt;&gt;F1461,1,X1460+1)</f>
        <v>859</v>
      </c>
      <c r="Y1461" t="e">
        <f>VLOOKUP(A1461,Klasses!$A$2:$B$100,2,FALSE)</f>
        <v>#N/A</v>
      </c>
      <c r="Z1461" t="s">
        <v>198</v>
      </c>
      <c r="AA1461">
        <f>F1461</f>
        <v>0</v>
      </c>
      <c r="AB1461">
        <f>D1461</f>
        <v>0</v>
      </c>
    </row>
    <row r="1462" spans="15:28" x14ac:dyDescent="0.25">
      <c r="O1462">
        <f>COUNTIF($W$2:$W$5,W1462)</f>
        <v>0</v>
      </c>
      <c r="P1462">
        <f>VLOOKUP("M"&amp;TEXT(G1462,"0"),Punten!$A$1:$E$37,5,FALSE)</f>
        <v>0</v>
      </c>
      <c r="Q1462">
        <f>VLOOKUP("M"&amp;TEXT(H1462,"0"),Punten!$A$1:$E$37,5,FALSE)</f>
        <v>0</v>
      </c>
      <c r="R1462">
        <f>VLOOKUP("M"&amp;TEXT(I1462,"0"),Punten!$A$1:$E$37,5,FALSE)</f>
        <v>0</v>
      </c>
      <c r="S1462">
        <f>VLOOKUP("K"&amp;TEXT(M1462,"0"),Punten!$A$1:$E$37,5,FALSE)</f>
        <v>0</v>
      </c>
      <c r="T1462">
        <f>VLOOKUP("H"&amp;TEXT(L1462,"0"),Punten!$A$1:$E$37,5,FALSE)</f>
        <v>0</v>
      </c>
      <c r="U1462">
        <f>VLOOKUP("F"&amp;TEXT(M1462,"0"),Punten!$A$2:$E$158,5,FALSE)</f>
        <v>0</v>
      </c>
      <c r="V1462">
        <f>SUM(P1462:U1462)</f>
        <v>0</v>
      </c>
      <c r="W1462" t="str">
        <f>N1462&amp;A1462</f>
        <v/>
      </c>
      <c r="X1462">
        <f>IF(F1461&lt;&gt;F1462,1,X1461+1)</f>
        <v>860</v>
      </c>
      <c r="Y1462" t="e">
        <f>VLOOKUP(A1462,Klasses!$A$2:$B$100,2,FALSE)</f>
        <v>#N/A</v>
      </c>
      <c r="Z1462" t="s">
        <v>198</v>
      </c>
      <c r="AA1462">
        <f>F1462</f>
        <v>0</v>
      </c>
      <c r="AB1462">
        <f>D1462</f>
        <v>0</v>
      </c>
    </row>
    <row r="1463" spans="15:28" x14ac:dyDescent="0.25">
      <c r="O1463">
        <f>COUNTIF($W$2:$W$5,W1463)</f>
        <v>0</v>
      </c>
      <c r="P1463">
        <f>VLOOKUP("M"&amp;TEXT(G1463,"0"),Punten!$A$1:$E$37,5,FALSE)</f>
        <v>0</v>
      </c>
      <c r="Q1463">
        <f>VLOOKUP("M"&amp;TEXT(H1463,"0"),Punten!$A$1:$E$37,5,FALSE)</f>
        <v>0</v>
      </c>
      <c r="R1463">
        <f>VLOOKUP("M"&amp;TEXT(I1463,"0"),Punten!$A$1:$E$37,5,FALSE)</f>
        <v>0</v>
      </c>
      <c r="S1463">
        <f>VLOOKUP("K"&amp;TEXT(M1463,"0"),Punten!$A$1:$E$37,5,FALSE)</f>
        <v>0</v>
      </c>
      <c r="T1463">
        <f>VLOOKUP("H"&amp;TEXT(L1463,"0"),Punten!$A$1:$E$37,5,FALSE)</f>
        <v>0</v>
      </c>
      <c r="U1463">
        <f>VLOOKUP("F"&amp;TEXT(M1463,"0"),Punten!$A$2:$E$158,5,FALSE)</f>
        <v>0</v>
      </c>
      <c r="V1463">
        <f>SUM(P1463:U1463)</f>
        <v>0</v>
      </c>
      <c r="W1463" t="str">
        <f>N1463&amp;A1463</f>
        <v/>
      </c>
      <c r="X1463">
        <f>IF(F1462&lt;&gt;F1463,1,X1462+1)</f>
        <v>861</v>
      </c>
      <c r="Y1463" t="e">
        <f>VLOOKUP(A1463,Klasses!$A$2:$B$100,2,FALSE)</f>
        <v>#N/A</v>
      </c>
      <c r="Z1463" t="s">
        <v>198</v>
      </c>
      <c r="AA1463">
        <f>F1463</f>
        <v>0</v>
      </c>
      <c r="AB1463">
        <f>D1463</f>
        <v>0</v>
      </c>
    </row>
    <row r="1464" spans="15:28" x14ac:dyDescent="0.25">
      <c r="O1464">
        <f>COUNTIF($W$2:$W$5,W1464)</f>
        <v>0</v>
      </c>
      <c r="P1464">
        <f>VLOOKUP("M"&amp;TEXT(G1464,"0"),Punten!$A$1:$E$37,5,FALSE)</f>
        <v>0</v>
      </c>
      <c r="Q1464">
        <f>VLOOKUP("M"&amp;TEXT(H1464,"0"),Punten!$A$1:$E$37,5,FALSE)</f>
        <v>0</v>
      </c>
      <c r="R1464">
        <f>VLOOKUP("M"&amp;TEXT(I1464,"0"),Punten!$A$1:$E$37,5,FALSE)</f>
        <v>0</v>
      </c>
      <c r="S1464">
        <f>VLOOKUP("K"&amp;TEXT(M1464,"0"),Punten!$A$1:$E$37,5,FALSE)</f>
        <v>0</v>
      </c>
      <c r="T1464">
        <f>VLOOKUP("H"&amp;TEXT(L1464,"0"),Punten!$A$1:$E$37,5,FALSE)</f>
        <v>0</v>
      </c>
      <c r="U1464">
        <f>VLOOKUP("F"&amp;TEXT(M1464,"0"),Punten!$A$2:$E$158,5,FALSE)</f>
        <v>0</v>
      </c>
      <c r="V1464">
        <f>SUM(P1464:U1464)</f>
        <v>0</v>
      </c>
      <c r="W1464" t="str">
        <f>N1464&amp;A1464</f>
        <v/>
      </c>
      <c r="X1464">
        <f>IF(F1463&lt;&gt;F1464,1,X1463+1)</f>
        <v>862</v>
      </c>
      <c r="Y1464" t="e">
        <f>VLOOKUP(A1464,Klasses!$A$2:$B$100,2,FALSE)</f>
        <v>#N/A</v>
      </c>
      <c r="Z1464" t="s">
        <v>198</v>
      </c>
      <c r="AA1464">
        <f>F1464</f>
        <v>0</v>
      </c>
      <c r="AB1464">
        <f>D1464</f>
        <v>0</v>
      </c>
    </row>
    <row r="1465" spans="15:28" x14ac:dyDescent="0.25">
      <c r="O1465">
        <f>COUNTIF($W$2:$W$5,W1465)</f>
        <v>0</v>
      </c>
      <c r="P1465">
        <f>VLOOKUP("M"&amp;TEXT(G1465,"0"),Punten!$A$1:$E$37,5,FALSE)</f>
        <v>0</v>
      </c>
      <c r="Q1465">
        <f>VLOOKUP("M"&amp;TEXT(H1465,"0"),Punten!$A$1:$E$37,5,FALSE)</f>
        <v>0</v>
      </c>
      <c r="R1465">
        <f>VLOOKUP("M"&amp;TEXT(I1465,"0"),Punten!$A$1:$E$37,5,FALSE)</f>
        <v>0</v>
      </c>
      <c r="S1465">
        <f>VLOOKUP("K"&amp;TEXT(M1465,"0"),Punten!$A$1:$E$37,5,FALSE)</f>
        <v>0</v>
      </c>
      <c r="T1465">
        <f>VLOOKUP("H"&amp;TEXT(L1465,"0"),Punten!$A$1:$E$37,5,FALSE)</f>
        <v>0</v>
      </c>
      <c r="U1465">
        <f>VLOOKUP("F"&amp;TEXT(M1465,"0"),Punten!$A$2:$E$158,5,FALSE)</f>
        <v>0</v>
      </c>
      <c r="V1465">
        <f>SUM(P1465:U1465)</f>
        <v>0</v>
      </c>
      <c r="W1465" t="str">
        <f>N1465&amp;A1465</f>
        <v/>
      </c>
      <c r="X1465">
        <f>IF(F1464&lt;&gt;F1465,1,X1464+1)</f>
        <v>863</v>
      </c>
      <c r="Y1465" t="e">
        <f>VLOOKUP(A1465,Klasses!$A$2:$B$100,2,FALSE)</f>
        <v>#N/A</v>
      </c>
      <c r="Z1465" t="s">
        <v>198</v>
      </c>
      <c r="AA1465">
        <f>F1465</f>
        <v>0</v>
      </c>
      <c r="AB1465">
        <f>D1465</f>
        <v>0</v>
      </c>
    </row>
    <row r="1466" spans="15:28" x14ac:dyDescent="0.25">
      <c r="O1466">
        <f>COUNTIF($W$2:$W$5,W1466)</f>
        <v>0</v>
      </c>
      <c r="P1466">
        <f>VLOOKUP("M"&amp;TEXT(G1466,"0"),Punten!$A$1:$E$37,5,FALSE)</f>
        <v>0</v>
      </c>
      <c r="Q1466">
        <f>VLOOKUP("M"&amp;TEXT(H1466,"0"),Punten!$A$1:$E$37,5,FALSE)</f>
        <v>0</v>
      </c>
      <c r="R1466">
        <f>VLOOKUP("M"&amp;TEXT(I1466,"0"),Punten!$A$1:$E$37,5,FALSE)</f>
        <v>0</v>
      </c>
      <c r="S1466">
        <f>VLOOKUP("K"&amp;TEXT(M1466,"0"),Punten!$A$1:$E$37,5,FALSE)</f>
        <v>0</v>
      </c>
      <c r="T1466">
        <f>VLOOKUP("H"&amp;TEXT(L1466,"0"),Punten!$A$1:$E$37,5,FALSE)</f>
        <v>0</v>
      </c>
      <c r="U1466">
        <f>VLOOKUP("F"&amp;TEXT(M1466,"0"),Punten!$A$2:$E$158,5,FALSE)</f>
        <v>0</v>
      </c>
      <c r="V1466">
        <f>SUM(P1466:U1466)</f>
        <v>0</v>
      </c>
      <c r="W1466" t="str">
        <f>N1466&amp;A1466</f>
        <v/>
      </c>
      <c r="X1466">
        <f>IF(F1465&lt;&gt;F1466,1,X1465+1)</f>
        <v>864</v>
      </c>
      <c r="Y1466" t="e">
        <f>VLOOKUP(A1466,Klasses!$A$2:$B$100,2,FALSE)</f>
        <v>#N/A</v>
      </c>
      <c r="Z1466" t="s">
        <v>198</v>
      </c>
      <c r="AA1466">
        <f>F1466</f>
        <v>0</v>
      </c>
      <c r="AB1466">
        <f>D1466</f>
        <v>0</v>
      </c>
    </row>
    <row r="1467" spans="15:28" x14ac:dyDescent="0.25">
      <c r="O1467">
        <f>COUNTIF($W$2:$W$5,W1467)</f>
        <v>0</v>
      </c>
      <c r="P1467">
        <f>VLOOKUP("M"&amp;TEXT(G1467,"0"),Punten!$A$1:$E$37,5,FALSE)</f>
        <v>0</v>
      </c>
      <c r="Q1467">
        <f>VLOOKUP("M"&amp;TEXT(H1467,"0"),Punten!$A$1:$E$37,5,FALSE)</f>
        <v>0</v>
      </c>
      <c r="R1467">
        <f>VLOOKUP("M"&amp;TEXT(I1467,"0"),Punten!$A$1:$E$37,5,FALSE)</f>
        <v>0</v>
      </c>
      <c r="S1467">
        <f>VLOOKUP("K"&amp;TEXT(M1467,"0"),Punten!$A$1:$E$37,5,FALSE)</f>
        <v>0</v>
      </c>
      <c r="T1467">
        <f>VLOOKUP("H"&amp;TEXT(L1467,"0"),Punten!$A$1:$E$37,5,FALSE)</f>
        <v>0</v>
      </c>
      <c r="U1467">
        <f>VLOOKUP("F"&amp;TEXT(M1467,"0"),Punten!$A$2:$E$158,5,FALSE)</f>
        <v>0</v>
      </c>
      <c r="V1467">
        <f>SUM(P1467:U1467)</f>
        <v>0</v>
      </c>
      <c r="W1467" t="str">
        <f>N1467&amp;A1467</f>
        <v/>
      </c>
      <c r="X1467">
        <f>IF(F1466&lt;&gt;F1467,1,X1466+1)</f>
        <v>865</v>
      </c>
      <c r="Y1467" t="e">
        <f>VLOOKUP(A1467,Klasses!$A$2:$B$100,2,FALSE)</f>
        <v>#N/A</v>
      </c>
      <c r="Z1467" t="s">
        <v>198</v>
      </c>
      <c r="AA1467">
        <f>F1467</f>
        <v>0</v>
      </c>
      <c r="AB1467">
        <f>D1467</f>
        <v>0</v>
      </c>
    </row>
    <row r="1468" spans="15:28" x14ac:dyDescent="0.25">
      <c r="O1468">
        <f>COUNTIF($W$2:$W$5,W1468)</f>
        <v>0</v>
      </c>
      <c r="P1468">
        <f>VLOOKUP("M"&amp;TEXT(G1468,"0"),Punten!$A$1:$E$37,5,FALSE)</f>
        <v>0</v>
      </c>
      <c r="Q1468">
        <f>VLOOKUP("M"&amp;TEXT(H1468,"0"),Punten!$A$1:$E$37,5,FALSE)</f>
        <v>0</v>
      </c>
      <c r="R1468">
        <f>VLOOKUP("M"&amp;TEXT(I1468,"0"),Punten!$A$1:$E$37,5,FALSE)</f>
        <v>0</v>
      </c>
      <c r="S1468">
        <f>VLOOKUP("K"&amp;TEXT(M1468,"0"),Punten!$A$1:$E$37,5,FALSE)</f>
        <v>0</v>
      </c>
      <c r="T1468">
        <f>VLOOKUP("H"&amp;TEXT(L1468,"0"),Punten!$A$1:$E$37,5,FALSE)</f>
        <v>0</v>
      </c>
      <c r="U1468">
        <f>VLOOKUP("F"&amp;TEXT(M1468,"0"),Punten!$A$2:$E$158,5,FALSE)</f>
        <v>0</v>
      </c>
      <c r="V1468">
        <f>SUM(P1468:U1468)</f>
        <v>0</v>
      </c>
      <c r="W1468" t="str">
        <f>N1468&amp;A1468</f>
        <v/>
      </c>
      <c r="X1468">
        <f>IF(F1467&lt;&gt;F1468,1,X1467+1)</f>
        <v>866</v>
      </c>
      <c r="Y1468" t="e">
        <f>VLOOKUP(A1468,Klasses!$A$2:$B$100,2,FALSE)</f>
        <v>#N/A</v>
      </c>
      <c r="Z1468" t="s">
        <v>198</v>
      </c>
      <c r="AA1468">
        <f>F1468</f>
        <v>0</v>
      </c>
      <c r="AB1468">
        <f>D1468</f>
        <v>0</v>
      </c>
    </row>
    <row r="1469" spans="15:28" x14ac:dyDescent="0.25">
      <c r="O1469">
        <f>COUNTIF($W$2:$W$5,W1469)</f>
        <v>0</v>
      </c>
      <c r="P1469">
        <f>VLOOKUP("M"&amp;TEXT(G1469,"0"),Punten!$A$1:$E$37,5,FALSE)</f>
        <v>0</v>
      </c>
      <c r="Q1469">
        <f>VLOOKUP("M"&amp;TEXT(H1469,"0"),Punten!$A$1:$E$37,5,FALSE)</f>
        <v>0</v>
      </c>
      <c r="R1469">
        <f>VLOOKUP("M"&amp;TEXT(I1469,"0"),Punten!$A$1:$E$37,5,FALSE)</f>
        <v>0</v>
      </c>
      <c r="S1469">
        <f>VLOOKUP("K"&amp;TEXT(M1469,"0"),Punten!$A$1:$E$37,5,FALSE)</f>
        <v>0</v>
      </c>
      <c r="T1469">
        <f>VLOOKUP("H"&amp;TEXT(L1469,"0"),Punten!$A$1:$E$37,5,FALSE)</f>
        <v>0</v>
      </c>
      <c r="U1469">
        <f>VLOOKUP("F"&amp;TEXT(M1469,"0"),Punten!$A$2:$E$158,5,FALSE)</f>
        <v>0</v>
      </c>
      <c r="V1469">
        <f>SUM(P1469:U1469)</f>
        <v>0</v>
      </c>
      <c r="W1469" t="str">
        <f>N1469&amp;A1469</f>
        <v/>
      </c>
      <c r="X1469">
        <f>IF(F1468&lt;&gt;F1469,1,X1468+1)</f>
        <v>867</v>
      </c>
      <c r="Y1469" t="e">
        <f>VLOOKUP(A1469,Klasses!$A$2:$B$100,2,FALSE)</f>
        <v>#N/A</v>
      </c>
      <c r="Z1469" t="s">
        <v>198</v>
      </c>
      <c r="AA1469">
        <f>F1469</f>
        <v>0</v>
      </c>
      <c r="AB1469">
        <f>D1469</f>
        <v>0</v>
      </c>
    </row>
    <row r="1470" spans="15:28" x14ac:dyDescent="0.25">
      <c r="O1470">
        <f>COUNTIF($W$2:$W$5,W1470)</f>
        <v>0</v>
      </c>
      <c r="P1470">
        <f>VLOOKUP("M"&amp;TEXT(G1470,"0"),Punten!$A$1:$E$37,5,FALSE)</f>
        <v>0</v>
      </c>
      <c r="Q1470">
        <f>VLOOKUP("M"&amp;TEXT(H1470,"0"),Punten!$A$1:$E$37,5,FALSE)</f>
        <v>0</v>
      </c>
      <c r="R1470">
        <f>VLOOKUP("M"&amp;TEXT(I1470,"0"),Punten!$A$1:$E$37,5,FALSE)</f>
        <v>0</v>
      </c>
      <c r="S1470">
        <f>VLOOKUP("K"&amp;TEXT(M1470,"0"),Punten!$A$1:$E$37,5,FALSE)</f>
        <v>0</v>
      </c>
      <c r="T1470">
        <f>VLOOKUP("H"&amp;TEXT(L1470,"0"),Punten!$A$1:$E$37,5,FALSE)</f>
        <v>0</v>
      </c>
      <c r="U1470">
        <f>VLOOKUP("F"&amp;TEXT(M1470,"0"),Punten!$A$2:$E$158,5,FALSE)</f>
        <v>0</v>
      </c>
      <c r="V1470">
        <f>SUM(P1470:U1470)</f>
        <v>0</v>
      </c>
      <c r="W1470" t="str">
        <f>N1470&amp;A1470</f>
        <v/>
      </c>
      <c r="X1470">
        <f>IF(F1469&lt;&gt;F1470,1,X1469+1)</f>
        <v>868</v>
      </c>
      <c r="Y1470" t="e">
        <f>VLOOKUP(A1470,Klasses!$A$2:$B$100,2,FALSE)</f>
        <v>#N/A</v>
      </c>
      <c r="Z1470" t="s">
        <v>198</v>
      </c>
      <c r="AA1470">
        <f>F1470</f>
        <v>0</v>
      </c>
      <c r="AB1470">
        <f>D1470</f>
        <v>0</v>
      </c>
    </row>
    <row r="1471" spans="15:28" x14ac:dyDescent="0.25">
      <c r="O1471">
        <f>COUNTIF($W$2:$W$5,W1471)</f>
        <v>0</v>
      </c>
      <c r="P1471">
        <f>VLOOKUP("M"&amp;TEXT(G1471,"0"),Punten!$A$1:$E$37,5,FALSE)</f>
        <v>0</v>
      </c>
      <c r="Q1471">
        <f>VLOOKUP("M"&amp;TEXT(H1471,"0"),Punten!$A$1:$E$37,5,FALSE)</f>
        <v>0</v>
      </c>
      <c r="R1471">
        <f>VLOOKUP("M"&amp;TEXT(I1471,"0"),Punten!$A$1:$E$37,5,FALSE)</f>
        <v>0</v>
      </c>
      <c r="S1471">
        <f>VLOOKUP("K"&amp;TEXT(M1471,"0"),Punten!$A$1:$E$37,5,FALSE)</f>
        <v>0</v>
      </c>
      <c r="T1471">
        <f>VLOOKUP("H"&amp;TEXT(L1471,"0"),Punten!$A$1:$E$37,5,FALSE)</f>
        <v>0</v>
      </c>
      <c r="U1471">
        <f>VLOOKUP("F"&amp;TEXT(M1471,"0"),Punten!$A$2:$E$158,5,FALSE)</f>
        <v>0</v>
      </c>
      <c r="V1471">
        <f>SUM(P1471:U1471)</f>
        <v>0</v>
      </c>
      <c r="W1471" t="str">
        <f>N1471&amp;A1471</f>
        <v/>
      </c>
      <c r="X1471">
        <f>IF(F1470&lt;&gt;F1471,1,X1470+1)</f>
        <v>869</v>
      </c>
      <c r="Y1471" t="e">
        <f>VLOOKUP(A1471,Klasses!$A$2:$B$100,2,FALSE)</f>
        <v>#N/A</v>
      </c>
      <c r="Z1471" t="s">
        <v>198</v>
      </c>
      <c r="AA1471">
        <f>F1471</f>
        <v>0</v>
      </c>
      <c r="AB1471">
        <f>D1471</f>
        <v>0</v>
      </c>
    </row>
    <row r="1472" spans="15:28" x14ac:dyDescent="0.25">
      <c r="O1472">
        <f>COUNTIF($W$2:$W$5,W1472)</f>
        <v>0</v>
      </c>
      <c r="P1472">
        <f>VLOOKUP("M"&amp;TEXT(G1472,"0"),Punten!$A$1:$E$37,5,FALSE)</f>
        <v>0</v>
      </c>
      <c r="Q1472">
        <f>VLOOKUP("M"&amp;TEXT(H1472,"0"),Punten!$A$1:$E$37,5,FALSE)</f>
        <v>0</v>
      </c>
      <c r="R1472">
        <f>VLOOKUP("M"&amp;TEXT(I1472,"0"),Punten!$A$1:$E$37,5,FALSE)</f>
        <v>0</v>
      </c>
      <c r="S1472">
        <f>VLOOKUP("K"&amp;TEXT(M1472,"0"),Punten!$A$1:$E$37,5,FALSE)</f>
        <v>0</v>
      </c>
      <c r="T1472">
        <f>VLOOKUP("H"&amp;TEXT(L1472,"0"),Punten!$A$1:$E$37,5,FALSE)</f>
        <v>0</v>
      </c>
      <c r="U1472">
        <f>VLOOKUP("F"&amp;TEXT(M1472,"0"),Punten!$A$2:$E$158,5,FALSE)</f>
        <v>0</v>
      </c>
      <c r="V1472">
        <f>SUM(P1472:U1472)</f>
        <v>0</v>
      </c>
      <c r="W1472" t="str">
        <f>N1472&amp;A1472</f>
        <v/>
      </c>
      <c r="X1472">
        <f>IF(F1471&lt;&gt;F1472,1,X1471+1)</f>
        <v>870</v>
      </c>
      <c r="Y1472" t="e">
        <f>VLOOKUP(A1472,Klasses!$A$2:$B$100,2,FALSE)</f>
        <v>#N/A</v>
      </c>
      <c r="Z1472" t="s">
        <v>198</v>
      </c>
      <c r="AA1472">
        <f>F1472</f>
        <v>0</v>
      </c>
      <c r="AB1472">
        <f>D1472</f>
        <v>0</v>
      </c>
    </row>
    <row r="1473" spans="15:28" x14ac:dyDescent="0.25">
      <c r="O1473">
        <f>COUNTIF($W$2:$W$5,W1473)</f>
        <v>0</v>
      </c>
      <c r="P1473">
        <f>VLOOKUP("M"&amp;TEXT(G1473,"0"),Punten!$A$1:$E$37,5,FALSE)</f>
        <v>0</v>
      </c>
      <c r="Q1473">
        <f>VLOOKUP("M"&amp;TEXT(H1473,"0"),Punten!$A$1:$E$37,5,FALSE)</f>
        <v>0</v>
      </c>
      <c r="R1473">
        <f>VLOOKUP("M"&amp;TEXT(I1473,"0"),Punten!$A$1:$E$37,5,FALSE)</f>
        <v>0</v>
      </c>
      <c r="S1473">
        <f>VLOOKUP("K"&amp;TEXT(M1473,"0"),Punten!$A$1:$E$37,5,FALSE)</f>
        <v>0</v>
      </c>
      <c r="T1473">
        <f>VLOOKUP("H"&amp;TEXT(L1473,"0"),Punten!$A$1:$E$37,5,FALSE)</f>
        <v>0</v>
      </c>
      <c r="U1473">
        <f>VLOOKUP("F"&amp;TEXT(M1473,"0"),Punten!$A$2:$E$158,5,FALSE)</f>
        <v>0</v>
      </c>
      <c r="V1473">
        <f>SUM(P1473:U1473)</f>
        <v>0</v>
      </c>
      <c r="W1473" t="str">
        <f>N1473&amp;A1473</f>
        <v/>
      </c>
      <c r="X1473">
        <f>IF(F1472&lt;&gt;F1473,1,X1472+1)</f>
        <v>871</v>
      </c>
      <c r="Y1473" t="e">
        <f>VLOOKUP(A1473,Klasses!$A$2:$B$100,2,FALSE)</f>
        <v>#N/A</v>
      </c>
      <c r="Z1473" t="s">
        <v>198</v>
      </c>
      <c r="AA1473">
        <f>F1473</f>
        <v>0</v>
      </c>
      <c r="AB1473">
        <f>D1473</f>
        <v>0</v>
      </c>
    </row>
    <row r="1474" spans="15:28" x14ac:dyDescent="0.25">
      <c r="O1474">
        <f>COUNTIF($W$2:$W$5,W1474)</f>
        <v>0</v>
      </c>
      <c r="P1474">
        <f>VLOOKUP("M"&amp;TEXT(G1474,"0"),Punten!$A$1:$E$37,5,FALSE)</f>
        <v>0</v>
      </c>
      <c r="Q1474">
        <f>VLOOKUP("M"&amp;TEXT(H1474,"0"),Punten!$A$1:$E$37,5,FALSE)</f>
        <v>0</v>
      </c>
      <c r="R1474">
        <f>VLOOKUP("M"&amp;TEXT(I1474,"0"),Punten!$A$1:$E$37,5,FALSE)</f>
        <v>0</v>
      </c>
      <c r="S1474">
        <f>VLOOKUP("K"&amp;TEXT(M1474,"0"),Punten!$A$1:$E$37,5,FALSE)</f>
        <v>0</v>
      </c>
      <c r="T1474">
        <f>VLOOKUP("H"&amp;TEXT(L1474,"0"),Punten!$A$1:$E$37,5,FALSE)</f>
        <v>0</v>
      </c>
      <c r="U1474">
        <f>VLOOKUP("F"&amp;TEXT(M1474,"0"),Punten!$A$2:$E$158,5,FALSE)</f>
        <v>0</v>
      </c>
      <c r="V1474">
        <f>SUM(P1474:U1474)</f>
        <v>0</v>
      </c>
      <c r="W1474" t="str">
        <f>N1474&amp;A1474</f>
        <v/>
      </c>
      <c r="X1474">
        <f>IF(F1473&lt;&gt;F1474,1,X1473+1)</f>
        <v>872</v>
      </c>
      <c r="Y1474" t="e">
        <f>VLOOKUP(A1474,Klasses!$A$2:$B$100,2,FALSE)</f>
        <v>#N/A</v>
      </c>
      <c r="Z1474" t="s">
        <v>198</v>
      </c>
      <c r="AA1474">
        <f>F1474</f>
        <v>0</v>
      </c>
      <c r="AB1474">
        <f>D1474</f>
        <v>0</v>
      </c>
    </row>
    <row r="1475" spans="15:28" x14ac:dyDescent="0.25">
      <c r="O1475">
        <f>COUNTIF($W$2:$W$5,W1475)</f>
        <v>0</v>
      </c>
      <c r="P1475">
        <f>VLOOKUP("M"&amp;TEXT(G1475,"0"),Punten!$A$1:$E$37,5,FALSE)</f>
        <v>0</v>
      </c>
      <c r="Q1475">
        <f>VLOOKUP("M"&amp;TEXT(H1475,"0"),Punten!$A$1:$E$37,5,FALSE)</f>
        <v>0</v>
      </c>
      <c r="R1475">
        <f>VLOOKUP("M"&amp;TEXT(I1475,"0"),Punten!$A$1:$E$37,5,FALSE)</f>
        <v>0</v>
      </c>
      <c r="S1475">
        <f>VLOOKUP("K"&amp;TEXT(M1475,"0"),Punten!$A$1:$E$37,5,FALSE)</f>
        <v>0</v>
      </c>
      <c r="T1475">
        <f>VLOOKUP("H"&amp;TEXT(L1475,"0"),Punten!$A$1:$E$37,5,FALSE)</f>
        <v>0</v>
      </c>
      <c r="U1475">
        <f>VLOOKUP("F"&amp;TEXT(M1475,"0"),Punten!$A$2:$E$158,5,FALSE)</f>
        <v>0</v>
      </c>
      <c r="V1475">
        <f>SUM(P1475:U1475)</f>
        <v>0</v>
      </c>
      <c r="W1475" t="str">
        <f>N1475&amp;A1475</f>
        <v/>
      </c>
      <c r="X1475">
        <f>IF(F1474&lt;&gt;F1475,1,X1474+1)</f>
        <v>873</v>
      </c>
      <c r="Y1475" t="e">
        <f>VLOOKUP(A1475,Klasses!$A$2:$B$100,2,FALSE)</f>
        <v>#N/A</v>
      </c>
      <c r="Z1475" t="s">
        <v>198</v>
      </c>
      <c r="AA1475">
        <f>F1475</f>
        <v>0</v>
      </c>
      <c r="AB1475">
        <f>D1475</f>
        <v>0</v>
      </c>
    </row>
    <row r="1476" spans="15:28" x14ac:dyDescent="0.25">
      <c r="O1476">
        <f>COUNTIF($W$2:$W$5,W1476)</f>
        <v>0</v>
      </c>
      <c r="P1476">
        <f>VLOOKUP("M"&amp;TEXT(G1476,"0"),Punten!$A$1:$E$37,5,FALSE)</f>
        <v>0</v>
      </c>
      <c r="Q1476">
        <f>VLOOKUP("M"&amp;TEXT(H1476,"0"),Punten!$A$1:$E$37,5,FALSE)</f>
        <v>0</v>
      </c>
      <c r="R1476">
        <f>VLOOKUP("M"&amp;TEXT(I1476,"0"),Punten!$A$1:$E$37,5,FALSE)</f>
        <v>0</v>
      </c>
      <c r="S1476">
        <f>VLOOKUP("K"&amp;TEXT(M1476,"0"),Punten!$A$1:$E$37,5,FALSE)</f>
        <v>0</v>
      </c>
      <c r="T1476">
        <f>VLOOKUP("H"&amp;TEXT(L1476,"0"),Punten!$A$1:$E$37,5,FALSE)</f>
        <v>0</v>
      </c>
      <c r="U1476">
        <f>VLOOKUP("F"&amp;TEXT(M1476,"0"),Punten!$A$2:$E$158,5,FALSE)</f>
        <v>0</v>
      </c>
      <c r="V1476">
        <f>SUM(P1476:U1476)</f>
        <v>0</v>
      </c>
      <c r="W1476" t="str">
        <f>N1476&amp;A1476</f>
        <v/>
      </c>
      <c r="X1476">
        <f>IF(F1475&lt;&gt;F1476,1,X1475+1)</f>
        <v>874</v>
      </c>
      <c r="Y1476" t="e">
        <f>VLOOKUP(A1476,Klasses!$A$2:$B$100,2,FALSE)</f>
        <v>#N/A</v>
      </c>
      <c r="Z1476" t="s">
        <v>198</v>
      </c>
      <c r="AA1476">
        <f>F1476</f>
        <v>0</v>
      </c>
      <c r="AB1476">
        <f>D1476</f>
        <v>0</v>
      </c>
    </row>
    <row r="1477" spans="15:28" x14ac:dyDescent="0.25">
      <c r="O1477">
        <f>COUNTIF($W$2:$W$5,W1477)</f>
        <v>0</v>
      </c>
      <c r="P1477">
        <f>VLOOKUP("M"&amp;TEXT(G1477,"0"),Punten!$A$1:$E$37,5,FALSE)</f>
        <v>0</v>
      </c>
      <c r="Q1477">
        <f>VLOOKUP("M"&amp;TEXT(H1477,"0"),Punten!$A$1:$E$37,5,FALSE)</f>
        <v>0</v>
      </c>
      <c r="R1477">
        <f>VLOOKUP("M"&amp;TEXT(I1477,"0"),Punten!$A$1:$E$37,5,FALSE)</f>
        <v>0</v>
      </c>
      <c r="S1477">
        <f>VLOOKUP("K"&amp;TEXT(M1477,"0"),Punten!$A$1:$E$37,5,FALSE)</f>
        <v>0</v>
      </c>
      <c r="T1477">
        <f>VLOOKUP("H"&amp;TEXT(L1477,"0"),Punten!$A$1:$E$37,5,FALSE)</f>
        <v>0</v>
      </c>
      <c r="U1477">
        <f>VLOOKUP("F"&amp;TEXT(M1477,"0"),Punten!$A$2:$E$158,5,FALSE)</f>
        <v>0</v>
      </c>
      <c r="V1477">
        <f>SUM(P1477:U1477)</f>
        <v>0</v>
      </c>
      <c r="W1477" t="str">
        <f>N1477&amp;A1477</f>
        <v/>
      </c>
      <c r="X1477">
        <f>IF(F1476&lt;&gt;F1477,1,X1476+1)</f>
        <v>875</v>
      </c>
      <c r="Y1477" t="e">
        <f>VLOOKUP(A1477,Klasses!$A$2:$B$100,2,FALSE)</f>
        <v>#N/A</v>
      </c>
      <c r="Z1477" t="s">
        <v>198</v>
      </c>
      <c r="AA1477">
        <f>F1477</f>
        <v>0</v>
      </c>
      <c r="AB1477">
        <f>D1477</f>
        <v>0</v>
      </c>
    </row>
    <row r="1478" spans="15:28" x14ac:dyDescent="0.25">
      <c r="O1478">
        <f>COUNTIF($W$2:$W$5,W1478)</f>
        <v>0</v>
      </c>
      <c r="P1478">
        <f>VLOOKUP("M"&amp;TEXT(G1478,"0"),Punten!$A$1:$E$37,5,FALSE)</f>
        <v>0</v>
      </c>
      <c r="Q1478">
        <f>VLOOKUP("M"&amp;TEXT(H1478,"0"),Punten!$A$1:$E$37,5,FALSE)</f>
        <v>0</v>
      </c>
      <c r="R1478">
        <f>VLOOKUP("M"&amp;TEXT(I1478,"0"),Punten!$A$1:$E$37,5,FALSE)</f>
        <v>0</v>
      </c>
      <c r="S1478">
        <f>VLOOKUP("K"&amp;TEXT(M1478,"0"),Punten!$A$1:$E$37,5,FALSE)</f>
        <v>0</v>
      </c>
      <c r="T1478">
        <f>VLOOKUP("H"&amp;TEXT(L1478,"0"),Punten!$A$1:$E$37,5,FALSE)</f>
        <v>0</v>
      </c>
      <c r="U1478">
        <f>VLOOKUP("F"&amp;TEXT(M1478,"0"),Punten!$A$2:$E$158,5,FALSE)</f>
        <v>0</v>
      </c>
      <c r="V1478">
        <f>SUM(P1478:U1478)</f>
        <v>0</v>
      </c>
      <c r="W1478" t="str">
        <f>N1478&amp;A1478</f>
        <v/>
      </c>
      <c r="X1478">
        <f>IF(F1477&lt;&gt;F1478,1,X1477+1)</f>
        <v>876</v>
      </c>
      <c r="Y1478" t="e">
        <f>VLOOKUP(A1478,Klasses!$A$2:$B$100,2,FALSE)</f>
        <v>#N/A</v>
      </c>
      <c r="Z1478" t="s">
        <v>198</v>
      </c>
      <c r="AA1478">
        <f>F1478</f>
        <v>0</v>
      </c>
      <c r="AB1478">
        <f>D1478</f>
        <v>0</v>
      </c>
    </row>
    <row r="1479" spans="15:28" x14ac:dyDescent="0.25">
      <c r="O1479">
        <f>COUNTIF($W$2:$W$5,W1479)</f>
        <v>0</v>
      </c>
      <c r="P1479">
        <f>VLOOKUP("M"&amp;TEXT(G1479,"0"),Punten!$A$1:$E$37,5,FALSE)</f>
        <v>0</v>
      </c>
      <c r="Q1479">
        <f>VLOOKUP("M"&amp;TEXT(H1479,"0"),Punten!$A$1:$E$37,5,FALSE)</f>
        <v>0</v>
      </c>
      <c r="R1479">
        <f>VLOOKUP("M"&amp;TEXT(I1479,"0"),Punten!$A$1:$E$37,5,FALSE)</f>
        <v>0</v>
      </c>
      <c r="S1479">
        <f>VLOOKUP("K"&amp;TEXT(M1479,"0"),Punten!$A$1:$E$37,5,FALSE)</f>
        <v>0</v>
      </c>
      <c r="T1479">
        <f>VLOOKUP("H"&amp;TEXT(L1479,"0"),Punten!$A$1:$E$37,5,FALSE)</f>
        <v>0</v>
      </c>
      <c r="U1479">
        <f>VLOOKUP("F"&amp;TEXT(M1479,"0"),Punten!$A$2:$E$158,5,FALSE)</f>
        <v>0</v>
      </c>
      <c r="V1479">
        <f>SUM(P1479:U1479)</f>
        <v>0</v>
      </c>
      <c r="W1479" t="str">
        <f>N1479&amp;A1479</f>
        <v/>
      </c>
      <c r="X1479">
        <f>IF(F1478&lt;&gt;F1479,1,X1478+1)</f>
        <v>877</v>
      </c>
      <c r="Y1479" t="e">
        <f>VLOOKUP(A1479,Klasses!$A$2:$B$100,2,FALSE)</f>
        <v>#N/A</v>
      </c>
      <c r="Z1479" t="s">
        <v>198</v>
      </c>
      <c r="AA1479">
        <f>F1479</f>
        <v>0</v>
      </c>
      <c r="AB1479">
        <f>D1479</f>
        <v>0</v>
      </c>
    </row>
    <row r="1480" spans="15:28" x14ac:dyDescent="0.25">
      <c r="O1480">
        <f>COUNTIF($W$2:$W$5,W1480)</f>
        <v>0</v>
      </c>
      <c r="P1480">
        <f>VLOOKUP("M"&amp;TEXT(G1480,"0"),Punten!$A$1:$E$37,5,FALSE)</f>
        <v>0</v>
      </c>
      <c r="Q1480">
        <f>VLOOKUP("M"&amp;TEXT(H1480,"0"),Punten!$A$1:$E$37,5,FALSE)</f>
        <v>0</v>
      </c>
      <c r="R1480">
        <f>VLOOKUP("M"&amp;TEXT(I1480,"0"),Punten!$A$1:$E$37,5,FALSE)</f>
        <v>0</v>
      </c>
      <c r="S1480">
        <f>VLOOKUP("K"&amp;TEXT(M1480,"0"),Punten!$A$1:$E$37,5,FALSE)</f>
        <v>0</v>
      </c>
      <c r="T1480">
        <f>VLOOKUP("H"&amp;TEXT(L1480,"0"),Punten!$A$1:$E$37,5,FALSE)</f>
        <v>0</v>
      </c>
      <c r="U1480">
        <f>VLOOKUP("F"&amp;TEXT(M1480,"0"),Punten!$A$2:$E$158,5,FALSE)</f>
        <v>0</v>
      </c>
      <c r="V1480">
        <f>SUM(P1480:U1480)</f>
        <v>0</v>
      </c>
      <c r="W1480" t="str">
        <f>N1480&amp;A1480</f>
        <v/>
      </c>
      <c r="X1480">
        <f>IF(F1479&lt;&gt;F1480,1,X1479+1)</f>
        <v>878</v>
      </c>
      <c r="Y1480" t="e">
        <f>VLOOKUP(A1480,Klasses!$A$2:$B$100,2,FALSE)</f>
        <v>#N/A</v>
      </c>
      <c r="Z1480" t="s">
        <v>198</v>
      </c>
      <c r="AA1480">
        <f>F1480</f>
        <v>0</v>
      </c>
      <c r="AB1480">
        <f>D1480</f>
        <v>0</v>
      </c>
    </row>
    <row r="1481" spans="15:28" x14ac:dyDescent="0.25">
      <c r="O1481">
        <f>COUNTIF($W$2:$W$5,W1481)</f>
        <v>0</v>
      </c>
      <c r="P1481">
        <f>VLOOKUP("M"&amp;TEXT(G1481,"0"),Punten!$A$1:$E$37,5,FALSE)</f>
        <v>0</v>
      </c>
      <c r="Q1481">
        <f>VLOOKUP("M"&amp;TEXT(H1481,"0"),Punten!$A$1:$E$37,5,FALSE)</f>
        <v>0</v>
      </c>
      <c r="R1481">
        <f>VLOOKUP("M"&amp;TEXT(I1481,"0"),Punten!$A$1:$E$37,5,FALSE)</f>
        <v>0</v>
      </c>
      <c r="S1481">
        <f>VLOOKUP("K"&amp;TEXT(M1481,"0"),Punten!$A$1:$E$37,5,FALSE)</f>
        <v>0</v>
      </c>
      <c r="T1481">
        <f>VLOOKUP("H"&amp;TEXT(L1481,"0"),Punten!$A$1:$E$37,5,FALSE)</f>
        <v>0</v>
      </c>
      <c r="U1481">
        <f>VLOOKUP("F"&amp;TEXT(M1481,"0"),Punten!$A$2:$E$158,5,FALSE)</f>
        <v>0</v>
      </c>
      <c r="V1481">
        <f>SUM(P1481:U1481)</f>
        <v>0</v>
      </c>
      <c r="W1481" t="str">
        <f>N1481&amp;A1481</f>
        <v/>
      </c>
      <c r="X1481">
        <f>IF(F1480&lt;&gt;F1481,1,X1480+1)</f>
        <v>879</v>
      </c>
      <c r="Y1481" t="e">
        <f>VLOOKUP(A1481,Klasses!$A$2:$B$100,2,FALSE)</f>
        <v>#N/A</v>
      </c>
      <c r="Z1481" t="s">
        <v>198</v>
      </c>
      <c r="AA1481">
        <f>F1481</f>
        <v>0</v>
      </c>
      <c r="AB1481">
        <f>D1481</f>
        <v>0</v>
      </c>
    </row>
    <row r="1482" spans="15:28" x14ac:dyDescent="0.25">
      <c r="O1482">
        <f>COUNTIF($W$2:$W$5,W1482)</f>
        <v>0</v>
      </c>
      <c r="P1482">
        <f>VLOOKUP("M"&amp;TEXT(G1482,"0"),Punten!$A$1:$E$37,5,FALSE)</f>
        <v>0</v>
      </c>
      <c r="Q1482">
        <f>VLOOKUP("M"&amp;TEXT(H1482,"0"),Punten!$A$1:$E$37,5,FALSE)</f>
        <v>0</v>
      </c>
      <c r="R1482">
        <f>VLOOKUP("M"&amp;TEXT(I1482,"0"),Punten!$A$1:$E$37,5,FALSE)</f>
        <v>0</v>
      </c>
      <c r="S1482">
        <f>VLOOKUP("K"&amp;TEXT(M1482,"0"),Punten!$A$1:$E$37,5,FALSE)</f>
        <v>0</v>
      </c>
      <c r="T1482">
        <f>VLOOKUP("H"&amp;TEXT(L1482,"0"),Punten!$A$1:$E$37,5,FALSE)</f>
        <v>0</v>
      </c>
      <c r="U1482">
        <f>VLOOKUP("F"&amp;TEXT(M1482,"0"),Punten!$A$2:$E$158,5,FALSE)</f>
        <v>0</v>
      </c>
      <c r="V1482">
        <f>SUM(P1482:U1482)</f>
        <v>0</v>
      </c>
      <c r="W1482" t="str">
        <f>N1482&amp;A1482</f>
        <v/>
      </c>
      <c r="X1482">
        <f>IF(F1481&lt;&gt;F1482,1,X1481+1)</f>
        <v>880</v>
      </c>
      <c r="Y1482" t="e">
        <f>VLOOKUP(A1482,Klasses!$A$2:$B$100,2,FALSE)</f>
        <v>#N/A</v>
      </c>
      <c r="Z1482" t="s">
        <v>198</v>
      </c>
      <c r="AA1482">
        <f>F1482</f>
        <v>0</v>
      </c>
      <c r="AB1482">
        <f>D1482</f>
        <v>0</v>
      </c>
    </row>
    <row r="1483" spans="15:28" x14ac:dyDescent="0.25">
      <c r="O1483">
        <f>COUNTIF($W$2:$W$5,W1483)</f>
        <v>0</v>
      </c>
      <c r="P1483">
        <f>VLOOKUP("M"&amp;TEXT(G1483,"0"),Punten!$A$1:$E$37,5,FALSE)</f>
        <v>0</v>
      </c>
      <c r="Q1483">
        <f>VLOOKUP("M"&amp;TEXT(H1483,"0"),Punten!$A$1:$E$37,5,FALSE)</f>
        <v>0</v>
      </c>
      <c r="R1483">
        <f>VLOOKUP("M"&amp;TEXT(I1483,"0"),Punten!$A$1:$E$37,5,FALSE)</f>
        <v>0</v>
      </c>
      <c r="S1483">
        <f>VLOOKUP("K"&amp;TEXT(M1483,"0"),Punten!$A$1:$E$37,5,FALSE)</f>
        <v>0</v>
      </c>
      <c r="T1483">
        <f>VLOOKUP("H"&amp;TEXT(L1483,"0"),Punten!$A$1:$E$37,5,FALSE)</f>
        <v>0</v>
      </c>
      <c r="U1483">
        <f>VLOOKUP("F"&amp;TEXT(M1483,"0"),Punten!$A$2:$E$158,5,FALSE)</f>
        <v>0</v>
      </c>
      <c r="V1483">
        <f>SUM(P1483:U1483)</f>
        <v>0</v>
      </c>
      <c r="W1483" t="str">
        <f>N1483&amp;A1483</f>
        <v/>
      </c>
      <c r="X1483">
        <f>IF(F1482&lt;&gt;F1483,1,X1482+1)</f>
        <v>881</v>
      </c>
      <c r="Y1483" t="e">
        <f>VLOOKUP(A1483,Klasses!$A$2:$B$100,2,FALSE)</f>
        <v>#N/A</v>
      </c>
      <c r="Z1483" t="s">
        <v>198</v>
      </c>
      <c r="AA1483">
        <f>F1483</f>
        <v>0</v>
      </c>
      <c r="AB1483">
        <f>D1483</f>
        <v>0</v>
      </c>
    </row>
    <row r="1484" spans="15:28" x14ac:dyDescent="0.25">
      <c r="O1484">
        <f>COUNTIF($W$2:$W$5,W1484)</f>
        <v>0</v>
      </c>
      <c r="P1484">
        <f>VLOOKUP("M"&amp;TEXT(G1484,"0"),Punten!$A$1:$E$37,5,FALSE)</f>
        <v>0</v>
      </c>
      <c r="Q1484">
        <f>VLOOKUP("M"&amp;TEXT(H1484,"0"),Punten!$A$1:$E$37,5,FALSE)</f>
        <v>0</v>
      </c>
      <c r="R1484">
        <f>VLOOKUP("M"&amp;TEXT(I1484,"0"),Punten!$A$1:$E$37,5,FALSE)</f>
        <v>0</v>
      </c>
      <c r="S1484">
        <f>VLOOKUP("K"&amp;TEXT(M1484,"0"),Punten!$A$1:$E$37,5,FALSE)</f>
        <v>0</v>
      </c>
      <c r="T1484">
        <f>VLOOKUP("H"&amp;TEXT(L1484,"0"),Punten!$A$1:$E$37,5,FALSE)</f>
        <v>0</v>
      </c>
      <c r="U1484">
        <f>VLOOKUP("F"&amp;TEXT(M1484,"0"),Punten!$A$2:$E$158,5,FALSE)</f>
        <v>0</v>
      </c>
      <c r="V1484">
        <f>SUM(P1484:U1484)</f>
        <v>0</v>
      </c>
      <c r="W1484" t="str">
        <f>N1484&amp;A1484</f>
        <v/>
      </c>
      <c r="X1484">
        <f>IF(F1483&lt;&gt;F1484,1,X1483+1)</f>
        <v>882</v>
      </c>
      <c r="Y1484" t="e">
        <f>VLOOKUP(A1484,Klasses!$A$2:$B$100,2,FALSE)</f>
        <v>#N/A</v>
      </c>
      <c r="Z1484" t="s">
        <v>198</v>
      </c>
      <c r="AA1484">
        <f>F1484</f>
        <v>0</v>
      </c>
      <c r="AB1484">
        <f>D1484</f>
        <v>0</v>
      </c>
    </row>
    <row r="1485" spans="15:28" x14ac:dyDescent="0.25">
      <c r="O1485">
        <f>COUNTIF($W$2:$W$5,W1485)</f>
        <v>0</v>
      </c>
      <c r="P1485">
        <f>VLOOKUP("M"&amp;TEXT(G1485,"0"),Punten!$A$1:$E$37,5,FALSE)</f>
        <v>0</v>
      </c>
      <c r="Q1485">
        <f>VLOOKUP("M"&amp;TEXT(H1485,"0"),Punten!$A$1:$E$37,5,FALSE)</f>
        <v>0</v>
      </c>
      <c r="R1485">
        <f>VLOOKUP("M"&amp;TEXT(I1485,"0"),Punten!$A$1:$E$37,5,FALSE)</f>
        <v>0</v>
      </c>
      <c r="S1485">
        <f>VLOOKUP("K"&amp;TEXT(M1485,"0"),Punten!$A$1:$E$37,5,FALSE)</f>
        <v>0</v>
      </c>
      <c r="T1485">
        <f>VLOOKUP("H"&amp;TEXT(L1485,"0"),Punten!$A$1:$E$37,5,FALSE)</f>
        <v>0</v>
      </c>
      <c r="U1485">
        <f>VLOOKUP("F"&amp;TEXT(M1485,"0"),Punten!$A$2:$E$158,5,FALSE)</f>
        <v>0</v>
      </c>
      <c r="V1485">
        <f>SUM(P1485:U1485)</f>
        <v>0</v>
      </c>
      <c r="W1485" t="str">
        <f>N1485&amp;A1485</f>
        <v/>
      </c>
      <c r="X1485">
        <f>IF(F1484&lt;&gt;F1485,1,X1484+1)</f>
        <v>883</v>
      </c>
      <c r="Y1485" t="e">
        <f>VLOOKUP(A1485,Klasses!$A$2:$B$100,2,FALSE)</f>
        <v>#N/A</v>
      </c>
      <c r="Z1485" t="s">
        <v>198</v>
      </c>
      <c r="AA1485">
        <f>F1485</f>
        <v>0</v>
      </c>
      <c r="AB1485">
        <f>D1485</f>
        <v>0</v>
      </c>
    </row>
    <row r="1486" spans="15:28" x14ac:dyDescent="0.25">
      <c r="O1486">
        <f>COUNTIF($W$2:$W$5,W1486)</f>
        <v>0</v>
      </c>
      <c r="P1486">
        <f>VLOOKUP("M"&amp;TEXT(G1486,"0"),Punten!$A$1:$E$37,5,FALSE)</f>
        <v>0</v>
      </c>
      <c r="Q1486">
        <f>VLOOKUP("M"&amp;TEXT(H1486,"0"),Punten!$A$1:$E$37,5,FALSE)</f>
        <v>0</v>
      </c>
      <c r="R1486">
        <f>VLOOKUP("M"&amp;TEXT(I1486,"0"),Punten!$A$1:$E$37,5,FALSE)</f>
        <v>0</v>
      </c>
      <c r="S1486">
        <f>VLOOKUP("K"&amp;TEXT(M1486,"0"),Punten!$A$1:$E$37,5,FALSE)</f>
        <v>0</v>
      </c>
      <c r="T1486">
        <f>VLOOKUP("H"&amp;TEXT(L1486,"0"),Punten!$A$1:$E$37,5,FALSE)</f>
        <v>0</v>
      </c>
      <c r="U1486">
        <f>VLOOKUP("F"&amp;TEXT(M1486,"0"),Punten!$A$2:$E$158,5,FALSE)</f>
        <v>0</v>
      </c>
      <c r="V1486">
        <f>SUM(P1486:U1486)</f>
        <v>0</v>
      </c>
      <c r="W1486" t="str">
        <f>N1486&amp;A1486</f>
        <v/>
      </c>
      <c r="X1486">
        <f>IF(F1485&lt;&gt;F1486,1,X1485+1)</f>
        <v>884</v>
      </c>
      <c r="Y1486" t="e">
        <f>VLOOKUP(A1486,Klasses!$A$2:$B$100,2,FALSE)</f>
        <v>#N/A</v>
      </c>
      <c r="Z1486" t="s">
        <v>198</v>
      </c>
      <c r="AA1486">
        <f>F1486</f>
        <v>0</v>
      </c>
      <c r="AB1486">
        <f>D1486</f>
        <v>0</v>
      </c>
    </row>
    <row r="1487" spans="15:28" x14ac:dyDescent="0.25">
      <c r="O1487">
        <f>COUNTIF($W$2:$W$5,W1487)</f>
        <v>0</v>
      </c>
      <c r="P1487">
        <f>VLOOKUP("M"&amp;TEXT(G1487,"0"),Punten!$A$1:$E$37,5,FALSE)</f>
        <v>0</v>
      </c>
      <c r="Q1487">
        <f>VLOOKUP("M"&amp;TEXT(H1487,"0"),Punten!$A$1:$E$37,5,FALSE)</f>
        <v>0</v>
      </c>
      <c r="R1487">
        <f>VLOOKUP("M"&amp;TEXT(I1487,"0"),Punten!$A$1:$E$37,5,FALSE)</f>
        <v>0</v>
      </c>
      <c r="S1487">
        <f>VLOOKUP("K"&amp;TEXT(M1487,"0"),Punten!$A$1:$E$37,5,FALSE)</f>
        <v>0</v>
      </c>
      <c r="T1487">
        <f>VLOOKUP("H"&amp;TEXT(L1487,"0"),Punten!$A$1:$E$37,5,FALSE)</f>
        <v>0</v>
      </c>
      <c r="U1487">
        <f>VLOOKUP("F"&amp;TEXT(M1487,"0"),Punten!$A$2:$E$158,5,FALSE)</f>
        <v>0</v>
      </c>
      <c r="V1487">
        <f>SUM(P1487:U1487)</f>
        <v>0</v>
      </c>
      <c r="W1487" t="str">
        <f>N1487&amp;A1487</f>
        <v/>
      </c>
      <c r="X1487">
        <f>IF(F1486&lt;&gt;F1487,1,X1486+1)</f>
        <v>885</v>
      </c>
      <c r="Y1487" t="e">
        <f>VLOOKUP(A1487,Klasses!$A$2:$B$100,2,FALSE)</f>
        <v>#N/A</v>
      </c>
      <c r="Z1487" t="s">
        <v>198</v>
      </c>
      <c r="AA1487">
        <f>F1487</f>
        <v>0</v>
      </c>
      <c r="AB1487">
        <f>D1487</f>
        <v>0</v>
      </c>
    </row>
    <row r="1488" spans="15:28" x14ac:dyDescent="0.25">
      <c r="O1488">
        <f>COUNTIF($W$2:$W$5,W1488)</f>
        <v>0</v>
      </c>
      <c r="P1488">
        <f>VLOOKUP("M"&amp;TEXT(G1488,"0"),Punten!$A$1:$E$37,5,FALSE)</f>
        <v>0</v>
      </c>
      <c r="Q1488">
        <f>VLOOKUP("M"&amp;TEXT(H1488,"0"),Punten!$A$1:$E$37,5,FALSE)</f>
        <v>0</v>
      </c>
      <c r="R1488">
        <f>VLOOKUP("M"&amp;TEXT(I1488,"0"),Punten!$A$1:$E$37,5,FALSE)</f>
        <v>0</v>
      </c>
      <c r="S1488">
        <f>VLOOKUP("K"&amp;TEXT(M1488,"0"),Punten!$A$1:$E$37,5,FALSE)</f>
        <v>0</v>
      </c>
      <c r="T1488">
        <f>VLOOKUP("H"&amp;TEXT(L1488,"0"),Punten!$A$1:$E$37,5,FALSE)</f>
        <v>0</v>
      </c>
      <c r="U1488">
        <f>VLOOKUP("F"&amp;TEXT(M1488,"0"),Punten!$A$2:$E$158,5,FALSE)</f>
        <v>0</v>
      </c>
      <c r="V1488">
        <f>SUM(P1488:U1488)</f>
        <v>0</v>
      </c>
      <c r="W1488" t="str">
        <f>N1488&amp;A1488</f>
        <v/>
      </c>
      <c r="X1488">
        <f>IF(F1487&lt;&gt;F1488,1,X1487+1)</f>
        <v>886</v>
      </c>
      <c r="Y1488" t="e">
        <f>VLOOKUP(A1488,Klasses!$A$2:$B$100,2,FALSE)</f>
        <v>#N/A</v>
      </c>
      <c r="Z1488" t="s">
        <v>198</v>
      </c>
      <c r="AA1488">
        <f>F1488</f>
        <v>0</v>
      </c>
      <c r="AB1488">
        <f>D1488</f>
        <v>0</v>
      </c>
    </row>
    <row r="1489" spans="15:28" x14ac:dyDescent="0.25">
      <c r="O1489">
        <f>COUNTIF($W$2:$W$5,W1489)</f>
        <v>0</v>
      </c>
      <c r="P1489">
        <f>VLOOKUP("M"&amp;TEXT(G1489,"0"),Punten!$A$1:$E$37,5,FALSE)</f>
        <v>0</v>
      </c>
      <c r="Q1489">
        <f>VLOOKUP("M"&amp;TEXT(H1489,"0"),Punten!$A$1:$E$37,5,FALSE)</f>
        <v>0</v>
      </c>
      <c r="R1489">
        <f>VLOOKUP("M"&amp;TEXT(I1489,"0"),Punten!$A$1:$E$37,5,FALSE)</f>
        <v>0</v>
      </c>
      <c r="S1489">
        <f>VLOOKUP("K"&amp;TEXT(M1489,"0"),Punten!$A$1:$E$37,5,FALSE)</f>
        <v>0</v>
      </c>
      <c r="T1489">
        <f>VLOOKUP("H"&amp;TEXT(L1489,"0"),Punten!$A$1:$E$37,5,FALSE)</f>
        <v>0</v>
      </c>
      <c r="U1489">
        <f>VLOOKUP("F"&amp;TEXT(M1489,"0"),Punten!$A$2:$E$158,5,FALSE)</f>
        <v>0</v>
      </c>
      <c r="V1489">
        <f>SUM(P1489:U1489)</f>
        <v>0</v>
      </c>
      <c r="W1489" t="str">
        <f>N1489&amp;A1489</f>
        <v/>
      </c>
      <c r="X1489">
        <f>IF(F1488&lt;&gt;F1489,1,X1488+1)</f>
        <v>887</v>
      </c>
      <c r="Y1489" t="e">
        <f>VLOOKUP(A1489,Klasses!$A$2:$B$100,2,FALSE)</f>
        <v>#N/A</v>
      </c>
      <c r="Z1489" t="s">
        <v>198</v>
      </c>
      <c r="AA1489">
        <f>F1489</f>
        <v>0</v>
      </c>
      <c r="AB1489">
        <f>D1489</f>
        <v>0</v>
      </c>
    </row>
    <row r="1490" spans="15:28" x14ac:dyDescent="0.25">
      <c r="O1490">
        <f>COUNTIF($W$2:$W$5,W1490)</f>
        <v>0</v>
      </c>
      <c r="P1490">
        <f>VLOOKUP("M"&amp;TEXT(G1490,"0"),Punten!$A$1:$E$37,5,FALSE)</f>
        <v>0</v>
      </c>
      <c r="Q1490">
        <f>VLOOKUP("M"&amp;TEXT(H1490,"0"),Punten!$A$1:$E$37,5,FALSE)</f>
        <v>0</v>
      </c>
      <c r="R1490">
        <f>VLOOKUP("M"&amp;TEXT(I1490,"0"),Punten!$A$1:$E$37,5,FALSE)</f>
        <v>0</v>
      </c>
      <c r="S1490">
        <f>VLOOKUP("K"&amp;TEXT(M1490,"0"),Punten!$A$1:$E$37,5,FALSE)</f>
        <v>0</v>
      </c>
      <c r="T1490">
        <f>VLOOKUP("H"&amp;TEXT(L1490,"0"),Punten!$A$1:$E$37,5,FALSE)</f>
        <v>0</v>
      </c>
      <c r="U1490">
        <f>VLOOKUP("F"&amp;TEXT(M1490,"0"),Punten!$A$2:$E$158,5,FALSE)</f>
        <v>0</v>
      </c>
      <c r="V1490">
        <f>SUM(P1490:U1490)</f>
        <v>0</v>
      </c>
      <c r="W1490" t="str">
        <f>N1490&amp;A1490</f>
        <v/>
      </c>
      <c r="X1490">
        <f>IF(F1489&lt;&gt;F1490,1,X1489+1)</f>
        <v>888</v>
      </c>
      <c r="Y1490" t="e">
        <f>VLOOKUP(A1490,Klasses!$A$2:$B$100,2,FALSE)</f>
        <v>#N/A</v>
      </c>
      <c r="Z1490" t="s">
        <v>198</v>
      </c>
      <c r="AA1490">
        <f>F1490</f>
        <v>0</v>
      </c>
      <c r="AB1490">
        <f>D1490</f>
        <v>0</v>
      </c>
    </row>
    <row r="1491" spans="15:28" x14ac:dyDescent="0.25">
      <c r="O1491">
        <f>COUNTIF($W$2:$W$5,W1491)</f>
        <v>0</v>
      </c>
      <c r="P1491">
        <f>VLOOKUP("M"&amp;TEXT(G1491,"0"),Punten!$A$1:$E$37,5,FALSE)</f>
        <v>0</v>
      </c>
      <c r="Q1491">
        <f>VLOOKUP("M"&amp;TEXT(H1491,"0"),Punten!$A$1:$E$37,5,FALSE)</f>
        <v>0</v>
      </c>
      <c r="R1491">
        <f>VLOOKUP("M"&amp;TEXT(I1491,"0"),Punten!$A$1:$E$37,5,FALSE)</f>
        <v>0</v>
      </c>
      <c r="S1491">
        <f>VLOOKUP("K"&amp;TEXT(M1491,"0"),Punten!$A$1:$E$37,5,FALSE)</f>
        <v>0</v>
      </c>
      <c r="T1491">
        <f>VLOOKUP("H"&amp;TEXT(L1491,"0"),Punten!$A$1:$E$37,5,FALSE)</f>
        <v>0</v>
      </c>
      <c r="U1491">
        <f>VLOOKUP("F"&amp;TEXT(M1491,"0"),Punten!$A$2:$E$158,5,FALSE)</f>
        <v>0</v>
      </c>
      <c r="V1491">
        <f>SUM(P1491:U1491)</f>
        <v>0</v>
      </c>
      <c r="W1491" t="str">
        <f>N1491&amp;A1491</f>
        <v/>
      </c>
      <c r="X1491">
        <f>IF(F1490&lt;&gt;F1491,1,X1490+1)</f>
        <v>889</v>
      </c>
      <c r="Y1491" t="e">
        <f>VLOOKUP(A1491,Klasses!$A$2:$B$100,2,FALSE)</f>
        <v>#N/A</v>
      </c>
      <c r="Z1491" t="s">
        <v>198</v>
      </c>
      <c r="AA1491">
        <f>F1491</f>
        <v>0</v>
      </c>
      <c r="AB1491">
        <f>D1491</f>
        <v>0</v>
      </c>
    </row>
    <row r="1492" spans="15:28" x14ac:dyDescent="0.25">
      <c r="O1492">
        <f>COUNTIF($W$2:$W$5,W1492)</f>
        <v>0</v>
      </c>
      <c r="P1492">
        <f>VLOOKUP("M"&amp;TEXT(G1492,"0"),Punten!$A$1:$E$37,5,FALSE)</f>
        <v>0</v>
      </c>
      <c r="Q1492">
        <f>VLOOKUP("M"&amp;TEXT(H1492,"0"),Punten!$A$1:$E$37,5,FALSE)</f>
        <v>0</v>
      </c>
      <c r="R1492">
        <f>VLOOKUP("M"&amp;TEXT(I1492,"0"),Punten!$A$1:$E$37,5,FALSE)</f>
        <v>0</v>
      </c>
      <c r="S1492">
        <f>VLOOKUP("K"&amp;TEXT(M1492,"0"),Punten!$A$1:$E$37,5,FALSE)</f>
        <v>0</v>
      </c>
      <c r="T1492">
        <f>VLOOKUP("H"&amp;TEXT(L1492,"0"),Punten!$A$1:$E$37,5,FALSE)</f>
        <v>0</v>
      </c>
      <c r="U1492">
        <f>VLOOKUP("F"&amp;TEXT(M1492,"0"),Punten!$A$2:$E$158,5,FALSE)</f>
        <v>0</v>
      </c>
      <c r="V1492">
        <f>SUM(P1492:U1492)</f>
        <v>0</v>
      </c>
      <c r="W1492" t="str">
        <f>N1492&amp;A1492</f>
        <v/>
      </c>
      <c r="X1492">
        <f>IF(F1491&lt;&gt;F1492,1,X1491+1)</f>
        <v>890</v>
      </c>
      <c r="Y1492" t="e">
        <f>VLOOKUP(A1492,Klasses!$A$2:$B$100,2,FALSE)</f>
        <v>#N/A</v>
      </c>
      <c r="Z1492" t="s">
        <v>198</v>
      </c>
      <c r="AA1492">
        <f>F1492</f>
        <v>0</v>
      </c>
      <c r="AB1492">
        <f>D1492</f>
        <v>0</v>
      </c>
    </row>
    <row r="1493" spans="15:28" x14ac:dyDescent="0.25">
      <c r="O1493">
        <f>COUNTIF($W$2:$W$5,W1493)</f>
        <v>0</v>
      </c>
      <c r="P1493">
        <f>VLOOKUP("M"&amp;TEXT(G1493,"0"),Punten!$A$1:$E$37,5,FALSE)</f>
        <v>0</v>
      </c>
      <c r="Q1493">
        <f>VLOOKUP("M"&amp;TEXT(H1493,"0"),Punten!$A$1:$E$37,5,FALSE)</f>
        <v>0</v>
      </c>
      <c r="R1493">
        <f>VLOOKUP("M"&amp;TEXT(I1493,"0"),Punten!$A$1:$E$37,5,FALSE)</f>
        <v>0</v>
      </c>
      <c r="S1493">
        <f>VLOOKUP("K"&amp;TEXT(M1493,"0"),Punten!$A$1:$E$37,5,FALSE)</f>
        <v>0</v>
      </c>
      <c r="T1493">
        <f>VLOOKUP("H"&amp;TEXT(L1493,"0"),Punten!$A$1:$E$37,5,FALSE)</f>
        <v>0</v>
      </c>
      <c r="U1493">
        <f>VLOOKUP("F"&amp;TEXT(M1493,"0"),Punten!$A$2:$E$158,5,FALSE)</f>
        <v>0</v>
      </c>
      <c r="V1493">
        <f>SUM(P1493:U1493)</f>
        <v>0</v>
      </c>
      <c r="W1493" t="str">
        <f>N1493&amp;A1493</f>
        <v/>
      </c>
      <c r="X1493">
        <f>IF(F1492&lt;&gt;F1493,1,X1492+1)</f>
        <v>891</v>
      </c>
      <c r="Y1493" t="e">
        <f>VLOOKUP(A1493,Klasses!$A$2:$B$100,2,FALSE)</f>
        <v>#N/A</v>
      </c>
      <c r="Z1493" t="s">
        <v>198</v>
      </c>
      <c r="AA1493">
        <f>F1493</f>
        <v>0</v>
      </c>
      <c r="AB1493">
        <f>D1493</f>
        <v>0</v>
      </c>
    </row>
    <row r="1494" spans="15:28" x14ac:dyDescent="0.25">
      <c r="O1494">
        <f>COUNTIF($W$2:$W$5,W1494)</f>
        <v>0</v>
      </c>
      <c r="P1494">
        <f>VLOOKUP("M"&amp;TEXT(G1494,"0"),Punten!$A$1:$E$37,5,FALSE)</f>
        <v>0</v>
      </c>
      <c r="Q1494">
        <f>VLOOKUP("M"&amp;TEXT(H1494,"0"),Punten!$A$1:$E$37,5,FALSE)</f>
        <v>0</v>
      </c>
      <c r="R1494">
        <f>VLOOKUP("M"&amp;TEXT(I1494,"0"),Punten!$A$1:$E$37,5,FALSE)</f>
        <v>0</v>
      </c>
      <c r="S1494">
        <f>VLOOKUP("K"&amp;TEXT(M1494,"0"),Punten!$A$1:$E$37,5,FALSE)</f>
        <v>0</v>
      </c>
      <c r="T1494">
        <f>VLOOKUP("H"&amp;TEXT(L1494,"0"),Punten!$A$1:$E$37,5,FALSE)</f>
        <v>0</v>
      </c>
      <c r="U1494">
        <f>VLOOKUP("F"&amp;TEXT(M1494,"0"),Punten!$A$2:$E$158,5,FALSE)</f>
        <v>0</v>
      </c>
      <c r="V1494">
        <f>SUM(P1494:U1494)</f>
        <v>0</v>
      </c>
      <c r="W1494" t="str">
        <f>N1494&amp;A1494</f>
        <v/>
      </c>
      <c r="X1494">
        <f>IF(F1493&lt;&gt;F1494,1,X1493+1)</f>
        <v>892</v>
      </c>
      <c r="Y1494" t="e">
        <f>VLOOKUP(A1494,Klasses!$A$2:$B$100,2,FALSE)</f>
        <v>#N/A</v>
      </c>
      <c r="Z1494" t="s">
        <v>198</v>
      </c>
      <c r="AA1494">
        <f>F1494</f>
        <v>0</v>
      </c>
      <c r="AB1494">
        <f>D1494</f>
        <v>0</v>
      </c>
    </row>
    <row r="1495" spans="15:28" x14ac:dyDescent="0.25">
      <c r="O1495">
        <f>COUNTIF($W$2:$W$5,W1495)</f>
        <v>0</v>
      </c>
      <c r="P1495">
        <f>VLOOKUP("M"&amp;TEXT(G1495,"0"),Punten!$A$1:$E$37,5,FALSE)</f>
        <v>0</v>
      </c>
      <c r="Q1495">
        <f>VLOOKUP("M"&amp;TEXT(H1495,"0"),Punten!$A$1:$E$37,5,FALSE)</f>
        <v>0</v>
      </c>
      <c r="R1495">
        <f>VLOOKUP("M"&amp;TEXT(I1495,"0"),Punten!$A$1:$E$37,5,FALSE)</f>
        <v>0</v>
      </c>
      <c r="S1495">
        <f>VLOOKUP("K"&amp;TEXT(M1495,"0"),Punten!$A$1:$E$37,5,FALSE)</f>
        <v>0</v>
      </c>
      <c r="T1495">
        <f>VLOOKUP("H"&amp;TEXT(L1495,"0"),Punten!$A$1:$E$37,5,FALSE)</f>
        <v>0</v>
      </c>
      <c r="U1495">
        <f>VLOOKUP("F"&amp;TEXT(M1495,"0"),Punten!$A$2:$E$158,5,FALSE)</f>
        <v>0</v>
      </c>
      <c r="V1495">
        <f>SUM(P1495:U1495)</f>
        <v>0</v>
      </c>
      <c r="W1495" t="str">
        <f>N1495&amp;A1495</f>
        <v/>
      </c>
      <c r="X1495">
        <f>IF(F1494&lt;&gt;F1495,1,X1494+1)</f>
        <v>893</v>
      </c>
      <c r="Y1495" t="e">
        <f>VLOOKUP(A1495,Klasses!$A$2:$B$100,2,FALSE)</f>
        <v>#N/A</v>
      </c>
      <c r="Z1495" t="s">
        <v>198</v>
      </c>
      <c r="AA1495">
        <f>F1495</f>
        <v>0</v>
      </c>
      <c r="AB1495">
        <f>D1495</f>
        <v>0</v>
      </c>
    </row>
    <row r="1496" spans="15:28" x14ac:dyDescent="0.25">
      <c r="O1496">
        <f>COUNTIF($W$2:$W$5,W1496)</f>
        <v>0</v>
      </c>
      <c r="P1496">
        <f>VLOOKUP("M"&amp;TEXT(G1496,"0"),Punten!$A$1:$E$37,5,FALSE)</f>
        <v>0</v>
      </c>
      <c r="Q1496">
        <f>VLOOKUP("M"&amp;TEXT(H1496,"0"),Punten!$A$1:$E$37,5,FALSE)</f>
        <v>0</v>
      </c>
      <c r="R1496">
        <f>VLOOKUP("M"&amp;TEXT(I1496,"0"),Punten!$A$1:$E$37,5,FALSE)</f>
        <v>0</v>
      </c>
      <c r="S1496">
        <f>VLOOKUP("K"&amp;TEXT(M1496,"0"),Punten!$A$1:$E$37,5,FALSE)</f>
        <v>0</v>
      </c>
      <c r="T1496">
        <f>VLOOKUP("H"&amp;TEXT(L1496,"0"),Punten!$A$1:$E$37,5,FALSE)</f>
        <v>0</v>
      </c>
      <c r="U1496">
        <f>VLOOKUP("F"&amp;TEXT(M1496,"0"),Punten!$A$2:$E$158,5,FALSE)</f>
        <v>0</v>
      </c>
      <c r="V1496">
        <f>SUM(P1496:U1496)</f>
        <v>0</v>
      </c>
      <c r="W1496" t="str">
        <f>N1496&amp;A1496</f>
        <v/>
      </c>
      <c r="X1496">
        <f>IF(F1495&lt;&gt;F1496,1,X1495+1)</f>
        <v>894</v>
      </c>
      <c r="Y1496" t="e">
        <f>VLOOKUP(A1496,Klasses!$A$2:$B$100,2,FALSE)</f>
        <v>#N/A</v>
      </c>
      <c r="Z1496" t="s">
        <v>198</v>
      </c>
      <c r="AA1496">
        <f>F1496</f>
        <v>0</v>
      </c>
      <c r="AB1496">
        <f>D1496</f>
        <v>0</v>
      </c>
    </row>
    <row r="1497" spans="15:28" x14ac:dyDescent="0.25">
      <c r="O1497">
        <f>COUNTIF($W$2:$W$5,W1497)</f>
        <v>0</v>
      </c>
      <c r="P1497">
        <f>VLOOKUP("M"&amp;TEXT(G1497,"0"),Punten!$A$1:$E$37,5,FALSE)</f>
        <v>0</v>
      </c>
      <c r="Q1497">
        <f>VLOOKUP("M"&amp;TEXT(H1497,"0"),Punten!$A$1:$E$37,5,FALSE)</f>
        <v>0</v>
      </c>
      <c r="R1497">
        <f>VLOOKUP("M"&amp;TEXT(I1497,"0"),Punten!$A$1:$E$37,5,FALSE)</f>
        <v>0</v>
      </c>
      <c r="S1497">
        <f>VLOOKUP("K"&amp;TEXT(M1497,"0"),Punten!$A$1:$E$37,5,FALSE)</f>
        <v>0</v>
      </c>
      <c r="T1497">
        <f>VLOOKUP("H"&amp;TEXT(L1497,"0"),Punten!$A$1:$E$37,5,FALSE)</f>
        <v>0</v>
      </c>
      <c r="U1497">
        <f>VLOOKUP("F"&amp;TEXT(M1497,"0"),Punten!$A$2:$E$158,5,FALSE)</f>
        <v>0</v>
      </c>
      <c r="V1497">
        <f>SUM(P1497:U1497)</f>
        <v>0</v>
      </c>
      <c r="W1497" t="str">
        <f>N1497&amp;A1497</f>
        <v/>
      </c>
      <c r="X1497">
        <f>IF(F1496&lt;&gt;F1497,1,X1496+1)</f>
        <v>895</v>
      </c>
      <c r="Y1497" t="e">
        <f>VLOOKUP(A1497,Klasses!$A$2:$B$100,2,FALSE)</f>
        <v>#N/A</v>
      </c>
      <c r="Z1497" t="s">
        <v>198</v>
      </c>
      <c r="AA1497">
        <f>F1497</f>
        <v>0</v>
      </c>
      <c r="AB1497">
        <f>D1497</f>
        <v>0</v>
      </c>
    </row>
    <row r="1498" spans="15:28" x14ac:dyDescent="0.25">
      <c r="O1498">
        <f>COUNTIF($W$2:$W$5,W1498)</f>
        <v>0</v>
      </c>
      <c r="P1498">
        <f>VLOOKUP("M"&amp;TEXT(G1498,"0"),Punten!$A$1:$E$37,5,FALSE)</f>
        <v>0</v>
      </c>
      <c r="Q1498">
        <f>VLOOKUP("M"&amp;TEXT(H1498,"0"),Punten!$A$1:$E$37,5,FALSE)</f>
        <v>0</v>
      </c>
      <c r="R1498">
        <f>VLOOKUP("M"&amp;TEXT(I1498,"0"),Punten!$A$1:$E$37,5,FALSE)</f>
        <v>0</v>
      </c>
      <c r="S1498">
        <f>VLOOKUP("K"&amp;TEXT(M1498,"0"),Punten!$A$1:$E$37,5,FALSE)</f>
        <v>0</v>
      </c>
      <c r="T1498">
        <f>VLOOKUP("H"&amp;TEXT(L1498,"0"),Punten!$A$1:$E$37,5,FALSE)</f>
        <v>0</v>
      </c>
      <c r="U1498">
        <f>VLOOKUP("F"&amp;TEXT(M1498,"0"),Punten!$A$2:$E$158,5,FALSE)</f>
        <v>0</v>
      </c>
      <c r="V1498">
        <f>SUM(P1498:U1498)</f>
        <v>0</v>
      </c>
      <c r="W1498" t="str">
        <f>N1498&amp;A1498</f>
        <v/>
      </c>
      <c r="X1498">
        <f>IF(F1497&lt;&gt;F1498,1,X1497+1)</f>
        <v>896</v>
      </c>
      <c r="Y1498" t="e">
        <f>VLOOKUP(A1498,Klasses!$A$2:$B$100,2,FALSE)</f>
        <v>#N/A</v>
      </c>
      <c r="Z1498" t="s">
        <v>198</v>
      </c>
      <c r="AA1498">
        <f>F1498</f>
        <v>0</v>
      </c>
      <c r="AB1498">
        <f>D1498</f>
        <v>0</v>
      </c>
    </row>
    <row r="1499" spans="15:28" x14ac:dyDescent="0.25">
      <c r="O1499">
        <f>COUNTIF($W$2:$W$5,W1499)</f>
        <v>0</v>
      </c>
      <c r="P1499">
        <f>VLOOKUP("M"&amp;TEXT(G1499,"0"),Punten!$A$1:$E$37,5,FALSE)</f>
        <v>0</v>
      </c>
      <c r="Q1499">
        <f>VLOOKUP("M"&amp;TEXT(H1499,"0"),Punten!$A$1:$E$37,5,FALSE)</f>
        <v>0</v>
      </c>
      <c r="R1499">
        <f>VLOOKUP("M"&amp;TEXT(I1499,"0"),Punten!$A$1:$E$37,5,FALSE)</f>
        <v>0</v>
      </c>
      <c r="S1499">
        <f>VLOOKUP("K"&amp;TEXT(M1499,"0"),Punten!$A$1:$E$37,5,FALSE)</f>
        <v>0</v>
      </c>
      <c r="T1499">
        <f>VLOOKUP("H"&amp;TEXT(L1499,"0"),Punten!$A$1:$E$37,5,FALSE)</f>
        <v>0</v>
      </c>
      <c r="U1499">
        <f>VLOOKUP("F"&amp;TEXT(M1499,"0"),Punten!$A$2:$E$158,5,FALSE)</f>
        <v>0</v>
      </c>
      <c r="V1499">
        <f>SUM(P1499:U1499)</f>
        <v>0</v>
      </c>
      <c r="W1499" t="str">
        <f>N1499&amp;A1499</f>
        <v/>
      </c>
      <c r="X1499">
        <f>IF(F1498&lt;&gt;F1499,1,X1498+1)</f>
        <v>897</v>
      </c>
      <c r="Y1499" t="e">
        <f>VLOOKUP(A1499,Klasses!$A$2:$B$100,2,FALSE)</f>
        <v>#N/A</v>
      </c>
      <c r="Z1499" t="s">
        <v>198</v>
      </c>
      <c r="AA1499">
        <f>F1499</f>
        <v>0</v>
      </c>
      <c r="AB1499">
        <f>D1499</f>
        <v>0</v>
      </c>
    </row>
    <row r="1500" spans="15:28" x14ac:dyDescent="0.25">
      <c r="O1500">
        <f>COUNTIF($W$2:$W$5,W1500)</f>
        <v>0</v>
      </c>
      <c r="P1500">
        <f>VLOOKUP("M"&amp;TEXT(G1500,"0"),Punten!$A$1:$E$37,5,FALSE)</f>
        <v>0</v>
      </c>
      <c r="Q1500">
        <f>VLOOKUP("M"&amp;TEXT(H1500,"0"),Punten!$A$1:$E$37,5,FALSE)</f>
        <v>0</v>
      </c>
      <c r="R1500">
        <f>VLOOKUP("M"&amp;TEXT(I1500,"0"),Punten!$A$1:$E$37,5,FALSE)</f>
        <v>0</v>
      </c>
      <c r="S1500">
        <f>VLOOKUP("K"&amp;TEXT(M1500,"0"),Punten!$A$1:$E$37,5,FALSE)</f>
        <v>0</v>
      </c>
      <c r="T1500">
        <f>VLOOKUP("H"&amp;TEXT(L1500,"0"),Punten!$A$1:$E$37,5,FALSE)</f>
        <v>0</v>
      </c>
      <c r="U1500">
        <f>VLOOKUP("F"&amp;TEXT(M1500,"0"),Punten!$A$2:$E$158,5,FALSE)</f>
        <v>0</v>
      </c>
      <c r="V1500">
        <f>SUM(P1500:U1500)</f>
        <v>0</v>
      </c>
      <c r="W1500" t="str">
        <f>N1500&amp;A1500</f>
        <v/>
      </c>
      <c r="X1500">
        <f>IF(F1499&lt;&gt;F1500,1,X1499+1)</f>
        <v>898</v>
      </c>
      <c r="Y1500" t="e">
        <f>VLOOKUP(A1500,Klasses!$A$2:$B$100,2,FALSE)</f>
        <v>#N/A</v>
      </c>
      <c r="Z1500" t="s">
        <v>198</v>
      </c>
      <c r="AA1500">
        <f>F1500</f>
        <v>0</v>
      </c>
      <c r="AB1500">
        <f>D1500</f>
        <v>0</v>
      </c>
    </row>
    <row r="1501" spans="15:28" x14ac:dyDescent="0.25">
      <c r="O1501">
        <f>COUNTIF($W$2:$W$5,W1501)</f>
        <v>0</v>
      </c>
      <c r="P1501">
        <f>VLOOKUP("M"&amp;TEXT(G1501,"0"),Punten!$A$1:$E$37,5,FALSE)</f>
        <v>0</v>
      </c>
      <c r="Q1501">
        <f>VLOOKUP("M"&amp;TEXT(H1501,"0"),Punten!$A$1:$E$37,5,FALSE)</f>
        <v>0</v>
      </c>
      <c r="R1501">
        <f>VLOOKUP("M"&amp;TEXT(I1501,"0"),Punten!$A$1:$E$37,5,FALSE)</f>
        <v>0</v>
      </c>
      <c r="S1501">
        <f>VLOOKUP("K"&amp;TEXT(M1501,"0"),Punten!$A$1:$E$37,5,FALSE)</f>
        <v>0</v>
      </c>
      <c r="T1501">
        <f>VLOOKUP("H"&amp;TEXT(L1501,"0"),Punten!$A$1:$E$37,5,FALSE)</f>
        <v>0</v>
      </c>
      <c r="U1501">
        <f>VLOOKUP("F"&amp;TEXT(M1501,"0"),Punten!$A$2:$E$158,5,FALSE)</f>
        <v>0</v>
      </c>
      <c r="V1501">
        <f>SUM(P1501:U1501)</f>
        <v>0</v>
      </c>
      <c r="W1501" t="str">
        <f>N1501&amp;A1501</f>
        <v/>
      </c>
      <c r="X1501">
        <f>IF(F1500&lt;&gt;F1501,1,X1500+1)</f>
        <v>899</v>
      </c>
      <c r="Y1501" t="e">
        <f>VLOOKUP(A1501,Klasses!$A$2:$B$100,2,FALSE)</f>
        <v>#N/A</v>
      </c>
      <c r="Z1501" t="s">
        <v>198</v>
      </c>
      <c r="AA1501">
        <f>F1501</f>
        <v>0</v>
      </c>
      <c r="AB1501">
        <f>D1501</f>
        <v>0</v>
      </c>
    </row>
    <row r="1502" spans="15:28" x14ac:dyDescent="0.25">
      <c r="O1502">
        <f>COUNTIF($W$2:$W$5,W1502)</f>
        <v>0</v>
      </c>
      <c r="P1502">
        <f>VLOOKUP("M"&amp;TEXT(G1502,"0"),Punten!$A$1:$E$37,5,FALSE)</f>
        <v>0</v>
      </c>
      <c r="Q1502">
        <f>VLOOKUP("M"&amp;TEXT(H1502,"0"),Punten!$A$1:$E$37,5,FALSE)</f>
        <v>0</v>
      </c>
      <c r="R1502">
        <f>VLOOKUP("M"&amp;TEXT(I1502,"0"),Punten!$A$1:$E$37,5,FALSE)</f>
        <v>0</v>
      </c>
      <c r="S1502">
        <f>VLOOKUP("K"&amp;TEXT(M1502,"0"),Punten!$A$1:$E$37,5,FALSE)</f>
        <v>0</v>
      </c>
      <c r="T1502">
        <f>VLOOKUP("H"&amp;TEXT(L1502,"0"),Punten!$A$1:$E$37,5,FALSE)</f>
        <v>0</v>
      </c>
      <c r="U1502">
        <f>VLOOKUP("F"&amp;TEXT(M1502,"0"),Punten!$A$2:$E$158,5,FALSE)</f>
        <v>0</v>
      </c>
      <c r="V1502">
        <f>SUM(P1502:U1502)</f>
        <v>0</v>
      </c>
      <c r="W1502" t="str">
        <f>N1502&amp;A1502</f>
        <v/>
      </c>
      <c r="X1502">
        <f>IF(F1501&lt;&gt;F1502,1,X1501+1)</f>
        <v>900</v>
      </c>
      <c r="Y1502" t="e">
        <f>VLOOKUP(A1502,Klasses!$A$2:$B$100,2,FALSE)</f>
        <v>#N/A</v>
      </c>
      <c r="Z1502" t="s">
        <v>198</v>
      </c>
      <c r="AA1502">
        <f>F1502</f>
        <v>0</v>
      </c>
      <c r="AB1502">
        <f>D1502</f>
        <v>0</v>
      </c>
    </row>
    <row r="1503" spans="15:28" x14ac:dyDescent="0.25">
      <c r="O1503">
        <f>COUNTIF($W$2:$W$5,W1503)</f>
        <v>0</v>
      </c>
      <c r="P1503">
        <f>VLOOKUP("M"&amp;TEXT(G1503,"0"),Punten!$A$1:$E$37,5,FALSE)</f>
        <v>0</v>
      </c>
      <c r="Q1503">
        <f>VLOOKUP("M"&amp;TEXT(H1503,"0"),Punten!$A$1:$E$37,5,FALSE)</f>
        <v>0</v>
      </c>
      <c r="R1503">
        <f>VLOOKUP("M"&amp;TEXT(I1503,"0"),Punten!$A$1:$E$37,5,FALSE)</f>
        <v>0</v>
      </c>
      <c r="S1503">
        <f>VLOOKUP("K"&amp;TEXT(M1503,"0"),Punten!$A$1:$E$37,5,FALSE)</f>
        <v>0</v>
      </c>
      <c r="T1503">
        <f>VLOOKUP("H"&amp;TEXT(L1503,"0"),Punten!$A$1:$E$37,5,FALSE)</f>
        <v>0</v>
      </c>
      <c r="U1503">
        <f>VLOOKUP("F"&amp;TEXT(M1503,"0"),Punten!$A$2:$E$158,5,FALSE)</f>
        <v>0</v>
      </c>
      <c r="V1503">
        <f>SUM(P1503:U1503)</f>
        <v>0</v>
      </c>
      <c r="W1503" t="str">
        <f>N1503&amp;A1503</f>
        <v/>
      </c>
      <c r="X1503">
        <f>IF(F1502&lt;&gt;F1503,1,X1502+1)</f>
        <v>901</v>
      </c>
      <c r="Y1503" t="e">
        <f>VLOOKUP(A1503,Klasses!$A$2:$B$100,2,FALSE)</f>
        <v>#N/A</v>
      </c>
      <c r="Z1503" t="s">
        <v>198</v>
      </c>
      <c r="AA1503">
        <f>F1503</f>
        <v>0</v>
      </c>
      <c r="AB1503">
        <f>D1503</f>
        <v>0</v>
      </c>
    </row>
    <row r="1504" spans="15:28" x14ac:dyDescent="0.25">
      <c r="O1504">
        <f>COUNTIF($W$2:$W$5,W1504)</f>
        <v>0</v>
      </c>
      <c r="P1504">
        <f>VLOOKUP("M"&amp;TEXT(G1504,"0"),Punten!$A$1:$E$37,5,FALSE)</f>
        <v>0</v>
      </c>
      <c r="Q1504">
        <f>VLOOKUP("M"&amp;TEXT(H1504,"0"),Punten!$A$1:$E$37,5,FALSE)</f>
        <v>0</v>
      </c>
      <c r="R1504">
        <f>VLOOKUP("M"&amp;TEXT(I1504,"0"),Punten!$A$1:$E$37,5,FALSE)</f>
        <v>0</v>
      </c>
      <c r="S1504">
        <f>VLOOKUP("K"&amp;TEXT(M1504,"0"),Punten!$A$1:$E$37,5,FALSE)</f>
        <v>0</v>
      </c>
      <c r="T1504">
        <f>VLOOKUP("H"&amp;TEXT(L1504,"0"),Punten!$A$1:$E$37,5,FALSE)</f>
        <v>0</v>
      </c>
      <c r="U1504">
        <f>VLOOKUP("F"&amp;TEXT(M1504,"0"),Punten!$A$2:$E$158,5,FALSE)</f>
        <v>0</v>
      </c>
      <c r="V1504">
        <f>SUM(P1504:U1504)</f>
        <v>0</v>
      </c>
      <c r="W1504" t="str">
        <f>N1504&amp;A1504</f>
        <v/>
      </c>
      <c r="X1504">
        <f>IF(F1503&lt;&gt;F1504,1,X1503+1)</f>
        <v>902</v>
      </c>
      <c r="Y1504" t="e">
        <f>VLOOKUP(A1504,Klasses!$A$2:$B$100,2,FALSE)</f>
        <v>#N/A</v>
      </c>
      <c r="Z1504" t="s">
        <v>198</v>
      </c>
      <c r="AA1504">
        <f>F1504</f>
        <v>0</v>
      </c>
      <c r="AB1504">
        <f>D1504</f>
        <v>0</v>
      </c>
    </row>
    <row r="1505" spans="15:28" x14ac:dyDescent="0.25">
      <c r="O1505">
        <f>COUNTIF($W$2:$W$5,W1505)</f>
        <v>0</v>
      </c>
      <c r="P1505">
        <f>VLOOKUP("M"&amp;TEXT(G1505,"0"),Punten!$A$1:$E$37,5,FALSE)</f>
        <v>0</v>
      </c>
      <c r="Q1505">
        <f>VLOOKUP("M"&amp;TEXT(H1505,"0"),Punten!$A$1:$E$37,5,FALSE)</f>
        <v>0</v>
      </c>
      <c r="R1505">
        <f>VLOOKUP("M"&amp;TEXT(I1505,"0"),Punten!$A$1:$E$37,5,FALSE)</f>
        <v>0</v>
      </c>
      <c r="S1505">
        <f>VLOOKUP("K"&amp;TEXT(M1505,"0"),Punten!$A$1:$E$37,5,FALSE)</f>
        <v>0</v>
      </c>
      <c r="T1505">
        <f>VLOOKUP("H"&amp;TEXT(L1505,"0"),Punten!$A$1:$E$37,5,FALSE)</f>
        <v>0</v>
      </c>
      <c r="U1505">
        <f>VLOOKUP("F"&amp;TEXT(M1505,"0"),Punten!$A$2:$E$158,5,FALSE)</f>
        <v>0</v>
      </c>
      <c r="V1505">
        <f>SUM(P1505:U1505)</f>
        <v>0</v>
      </c>
      <c r="W1505" t="str">
        <f>N1505&amp;A1505</f>
        <v/>
      </c>
      <c r="X1505">
        <f>IF(F1504&lt;&gt;F1505,1,X1504+1)</f>
        <v>903</v>
      </c>
      <c r="Y1505" t="e">
        <f>VLOOKUP(A1505,Klasses!$A$2:$B$100,2,FALSE)</f>
        <v>#N/A</v>
      </c>
      <c r="Z1505" t="s">
        <v>198</v>
      </c>
      <c r="AA1505">
        <f>F1505</f>
        <v>0</v>
      </c>
      <c r="AB1505">
        <f>D1505</f>
        <v>0</v>
      </c>
    </row>
    <row r="1506" spans="15:28" x14ac:dyDescent="0.25">
      <c r="O1506">
        <f>COUNTIF($W$2:$W$5,W1506)</f>
        <v>0</v>
      </c>
      <c r="P1506">
        <f>VLOOKUP("M"&amp;TEXT(G1506,"0"),Punten!$A$1:$E$37,5,FALSE)</f>
        <v>0</v>
      </c>
      <c r="Q1506">
        <f>VLOOKUP("M"&amp;TEXT(H1506,"0"),Punten!$A$1:$E$37,5,FALSE)</f>
        <v>0</v>
      </c>
      <c r="R1506">
        <f>VLOOKUP("M"&amp;TEXT(I1506,"0"),Punten!$A$1:$E$37,5,FALSE)</f>
        <v>0</v>
      </c>
      <c r="S1506">
        <f>VLOOKUP("K"&amp;TEXT(M1506,"0"),Punten!$A$1:$E$37,5,FALSE)</f>
        <v>0</v>
      </c>
      <c r="T1506">
        <f>VLOOKUP("H"&amp;TEXT(L1506,"0"),Punten!$A$1:$E$37,5,FALSE)</f>
        <v>0</v>
      </c>
      <c r="U1506">
        <f>VLOOKUP("F"&amp;TEXT(M1506,"0"),Punten!$A$2:$E$158,5,FALSE)</f>
        <v>0</v>
      </c>
      <c r="V1506">
        <f>SUM(P1506:U1506)</f>
        <v>0</v>
      </c>
      <c r="W1506" t="str">
        <f>N1506&amp;A1506</f>
        <v/>
      </c>
      <c r="X1506">
        <f>IF(F1505&lt;&gt;F1506,1,X1505+1)</f>
        <v>904</v>
      </c>
      <c r="Y1506" t="e">
        <f>VLOOKUP(A1506,Klasses!$A$2:$B$100,2,FALSE)</f>
        <v>#N/A</v>
      </c>
      <c r="Z1506" t="s">
        <v>198</v>
      </c>
      <c r="AA1506">
        <f>F1506</f>
        <v>0</v>
      </c>
      <c r="AB1506">
        <f>D1506</f>
        <v>0</v>
      </c>
    </row>
    <row r="1507" spans="15:28" x14ac:dyDescent="0.25">
      <c r="O1507">
        <f>COUNTIF($W$2:$W$5,W1507)</f>
        <v>0</v>
      </c>
      <c r="P1507">
        <f>VLOOKUP("M"&amp;TEXT(G1507,"0"),Punten!$A$1:$E$37,5,FALSE)</f>
        <v>0</v>
      </c>
      <c r="Q1507">
        <f>VLOOKUP("M"&amp;TEXT(H1507,"0"),Punten!$A$1:$E$37,5,FALSE)</f>
        <v>0</v>
      </c>
      <c r="R1507">
        <f>VLOOKUP("M"&amp;TEXT(I1507,"0"),Punten!$A$1:$E$37,5,FALSE)</f>
        <v>0</v>
      </c>
      <c r="S1507">
        <f>VLOOKUP("K"&amp;TEXT(M1507,"0"),Punten!$A$1:$E$37,5,FALSE)</f>
        <v>0</v>
      </c>
      <c r="T1507">
        <f>VLOOKUP("H"&amp;TEXT(L1507,"0"),Punten!$A$1:$E$37,5,FALSE)</f>
        <v>0</v>
      </c>
      <c r="U1507">
        <f>VLOOKUP("F"&amp;TEXT(M1507,"0"),Punten!$A$2:$E$158,5,FALSE)</f>
        <v>0</v>
      </c>
      <c r="V1507">
        <f>SUM(P1507:U1507)</f>
        <v>0</v>
      </c>
      <c r="W1507" t="str">
        <f>N1507&amp;A1507</f>
        <v/>
      </c>
      <c r="X1507">
        <f>IF(F1506&lt;&gt;F1507,1,X1506+1)</f>
        <v>905</v>
      </c>
      <c r="Y1507" t="e">
        <f>VLOOKUP(A1507,Klasses!$A$2:$B$100,2,FALSE)</f>
        <v>#N/A</v>
      </c>
      <c r="Z1507" t="s">
        <v>198</v>
      </c>
      <c r="AA1507">
        <f>F1507</f>
        <v>0</v>
      </c>
      <c r="AB1507">
        <f>D1507</f>
        <v>0</v>
      </c>
    </row>
    <row r="1508" spans="15:28" x14ac:dyDescent="0.25">
      <c r="O1508">
        <f>COUNTIF($W$2:$W$5,W1508)</f>
        <v>0</v>
      </c>
      <c r="P1508">
        <f>VLOOKUP("M"&amp;TEXT(G1508,"0"),Punten!$A$1:$E$37,5,FALSE)</f>
        <v>0</v>
      </c>
      <c r="Q1508">
        <f>VLOOKUP("M"&amp;TEXT(H1508,"0"),Punten!$A$1:$E$37,5,FALSE)</f>
        <v>0</v>
      </c>
      <c r="R1508">
        <f>VLOOKUP("M"&amp;TEXT(I1508,"0"),Punten!$A$1:$E$37,5,FALSE)</f>
        <v>0</v>
      </c>
      <c r="S1508">
        <f>VLOOKUP("K"&amp;TEXT(M1508,"0"),Punten!$A$1:$E$37,5,FALSE)</f>
        <v>0</v>
      </c>
      <c r="T1508">
        <f>VLOOKUP("H"&amp;TEXT(L1508,"0"),Punten!$A$1:$E$37,5,FALSE)</f>
        <v>0</v>
      </c>
      <c r="U1508">
        <f>VLOOKUP("F"&amp;TEXT(M1508,"0"),Punten!$A$2:$E$158,5,FALSE)</f>
        <v>0</v>
      </c>
      <c r="V1508">
        <f>SUM(P1508:U1508)</f>
        <v>0</v>
      </c>
      <c r="W1508" t="str">
        <f>N1508&amp;A1508</f>
        <v/>
      </c>
      <c r="X1508">
        <f>IF(F1507&lt;&gt;F1508,1,X1507+1)</f>
        <v>906</v>
      </c>
      <c r="Y1508" t="e">
        <f>VLOOKUP(A1508,Klasses!$A$2:$B$100,2,FALSE)</f>
        <v>#N/A</v>
      </c>
      <c r="Z1508" t="s">
        <v>198</v>
      </c>
      <c r="AA1508">
        <f>F1508</f>
        <v>0</v>
      </c>
      <c r="AB1508">
        <f>D1508</f>
        <v>0</v>
      </c>
    </row>
    <row r="1509" spans="15:28" x14ac:dyDescent="0.25">
      <c r="O1509">
        <f>COUNTIF($W$2:$W$5,W1509)</f>
        <v>0</v>
      </c>
      <c r="P1509">
        <f>VLOOKUP("M"&amp;TEXT(G1509,"0"),Punten!$A$1:$E$37,5,FALSE)</f>
        <v>0</v>
      </c>
      <c r="Q1509">
        <f>VLOOKUP("M"&amp;TEXT(H1509,"0"),Punten!$A$1:$E$37,5,FALSE)</f>
        <v>0</v>
      </c>
      <c r="R1509">
        <f>VLOOKUP("M"&amp;TEXT(I1509,"0"),Punten!$A$1:$E$37,5,FALSE)</f>
        <v>0</v>
      </c>
      <c r="S1509">
        <f>VLOOKUP("K"&amp;TEXT(M1509,"0"),Punten!$A$1:$E$37,5,FALSE)</f>
        <v>0</v>
      </c>
      <c r="T1509">
        <f>VLOOKUP("H"&amp;TEXT(L1509,"0"),Punten!$A$1:$E$37,5,FALSE)</f>
        <v>0</v>
      </c>
      <c r="U1509">
        <f>VLOOKUP("F"&amp;TEXT(M1509,"0"),Punten!$A$2:$E$158,5,FALSE)</f>
        <v>0</v>
      </c>
      <c r="V1509">
        <f>SUM(P1509:U1509)</f>
        <v>0</v>
      </c>
      <c r="W1509" t="str">
        <f>N1509&amp;A1509</f>
        <v/>
      </c>
      <c r="X1509">
        <f>IF(F1508&lt;&gt;F1509,1,X1508+1)</f>
        <v>907</v>
      </c>
      <c r="Y1509" t="e">
        <f>VLOOKUP(A1509,Klasses!$A$2:$B$100,2,FALSE)</f>
        <v>#N/A</v>
      </c>
      <c r="Z1509" t="s">
        <v>198</v>
      </c>
      <c r="AA1509">
        <f>F1509</f>
        <v>0</v>
      </c>
      <c r="AB1509">
        <f>D1509</f>
        <v>0</v>
      </c>
    </row>
    <row r="1510" spans="15:28" x14ac:dyDescent="0.25">
      <c r="O1510">
        <f>COUNTIF($W$2:$W$5,W1510)</f>
        <v>0</v>
      </c>
      <c r="P1510">
        <f>VLOOKUP("M"&amp;TEXT(G1510,"0"),Punten!$A$1:$E$37,5,FALSE)</f>
        <v>0</v>
      </c>
      <c r="Q1510">
        <f>VLOOKUP("M"&amp;TEXT(H1510,"0"),Punten!$A$1:$E$37,5,FALSE)</f>
        <v>0</v>
      </c>
      <c r="R1510">
        <f>VLOOKUP("M"&amp;TEXT(I1510,"0"),Punten!$A$1:$E$37,5,FALSE)</f>
        <v>0</v>
      </c>
      <c r="S1510">
        <f>VLOOKUP("K"&amp;TEXT(M1510,"0"),Punten!$A$1:$E$37,5,FALSE)</f>
        <v>0</v>
      </c>
      <c r="T1510">
        <f>VLOOKUP("H"&amp;TEXT(L1510,"0"),Punten!$A$1:$E$37,5,FALSE)</f>
        <v>0</v>
      </c>
      <c r="U1510">
        <f>VLOOKUP("F"&amp;TEXT(M1510,"0"),Punten!$A$2:$E$158,5,FALSE)</f>
        <v>0</v>
      </c>
      <c r="V1510">
        <f>SUM(P1510:U1510)</f>
        <v>0</v>
      </c>
      <c r="W1510" t="str">
        <f>N1510&amp;A1510</f>
        <v/>
      </c>
      <c r="X1510">
        <f>IF(F1509&lt;&gt;F1510,1,X1509+1)</f>
        <v>908</v>
      </c>
      <c r="Y1510" t="e">
        <f>VLOOKUP(A1510,Klasses!$A$2:$B$100,2,FALSE)</f>
        <v>#N/A</v>
      </c>
      <c r="Z1510" t="s">
        <v>198</v>
      </c>
      <c r="AA1510">
        <f>F1510</f>
        <v>0</v>
      </c>
      <c r="AB1510">
        <f>D1510</f>
        <v>0</v>
      </c>
    </row>
    <row r="1511" spans="15:28" x14ac:dyDescent="0.25">
      <c r="O1511">
        <f>COUNTIF($W$2:$W$5,W1511)</f>
        <v>0</v>
      </c>
      <c r="P1511">
        <f>VLOOKUP("M"&amp;TEXT(G1511,"0"),Punten!$A$1:$E$37,5,FALSE)</f>
        <v>0</v>
      </c>
      <c r="Q1511">
        <f>VLOOKUP("M"&amp;TEXT(H1511,"0"),Punten!$A$1:$E$37,5,FALSE)</f>
        <v>0</v>
      </c>
      <c r="R1511">
        <f>VLOOKUP("M"&amp;TEXT(I1511,"0"),Punten!$A$1:$E$37,5,FALSE)</f>
        <v>0</v>
      </c>
      <c r="S1511">
        <f>VLOOKUP("K"&amp;TEXT(M1511,"0"),Punten!$A$1:$E$37,5,FALSE)</f>
        <v>0</v>
      </c>
      <c r="T1511">
        <f>VLOOKUP("H"&amp;TEXT(L1511,"0"),Punten!$A$1:$E$37,5,FALSE)</f>
        <v>0</v>
      </c>
      <c r="U1511">
        <f>VLOOKUP("F"&amp;TEXT(M1511,"0"),Punten!$A$2:$E$158,5,FALSE)</f>
        <v>0</v>
      </c>
      <c r="V1511">
        <f>SUM(P1511:U1511)</f>
        <v>0</v>
      </c>
      <c r="W1511" t="str">
        <f>N1511&amp;A1511</f>
        <v/>
      </c>
      <c r="X1511">
        <f>IF(F1510&lt;&gt;F1511,1,X1510+1)</f>
        <v>909</v>
      </c>
      <c r="Y1511" t="e">
        <f>VLOOKUP(A1511,Klasses!$A$2:$B$100,2,FALSE)</f>
        <v>#N/A</v>
      </c>
      <c r="Z1511" t="s">
        <v>198</v>
      </c>
      <c r="AA1511">
        <f>F1511</f>
        <v>0</v>
      </c>
      <c r="AB1511">
        <f>D1511</f>
        <v>0</v>
      </c>
    </row>
    <row r="1512" spans="15:28" x14ac:dyDescent="0.25">
      <c r="O1512">
        <f>COUNTIF($W$2:$W$5,W1512)</f>
        <v>0</v>
      </c>
      <c r="P1512">
        <f>VLOOKUP("M"&amp;TEXT(G1512,"0"),Punten!$A$1:$E$37,5,FALSE)</f>
        <v>0</v>
      </c>
      <c r="Q1512">
        <f>VLOOKUP("M"&amp;TEXT(H1512,"0"),Punten!$A$1:$E$37,5,FALSE)</f>
        <v>0</v>
      </c>
      <c r="R1512">
        <f>VLOOKUP("M"&amp;TEXT(I1512,"0"),Punten!$A$1:$E$37,5,FALSE)</f>
        <v>0</v>
      </c>
      <c r="S1512">
        <f>VLOOKUP("K"&amp;TEXT(M1512,"0"),Punten!$A$1:$E$37,5,FALSE)</f>
        <v>0</v>
      </c>
      <c r="T1512">
        <f>VLOOKUP("H"&amp;TEXT(L1512,"0"),Punten!$A$1:$E$37,5,FALSE)</f>
        <v>0</v>
      </c>
      <c r="U1512">
        <f>VLOOKUP("F"&amp;TEXT(M1512,"0"),Punten!$A$2:$E$158,5,FALSE)</f>
        <v>0</v>
      </c>
      <c r="V1512">
        <f>SUM(P1512:U1512)</f>
        <v>0</v>
      </c>
      <c r="W1512" t="str">
        <f>N1512&amp;A1512</f>
        <v/>
      </c>
      <c r="X1512">
        <f>IF(F1511&lt;&gt;F1512,1,X1511+1)</f>
        <v>910</v>
      </c>
      <c r="Y1512" t="e">
        <f>VLOOKUP(A1512,Klasses!$A$2:$B$100,2,FALSE)</f>
        <v>#N/A</v>
      </c>
      <c r="Z1512" t="s">
        <v>198</v>
      </c>
      <c r="AA1512">
        <f>F1512</f>
        <v>0</v>
      </c>
      <c r="AB1512">
        <f>D1512</f>
        <v>0</v>
      </c>
    </row>
    <row r="1513" spans="15:28" x14ac:dyDescent="0.25">
      <c r="O1513">
        <f>COUNTIF($W$2:$W$5,W1513)</f>
        <v>0</v>
      </c>
      <c r="P1513">
        <f>VLOOKUP("M"&amp;TEXT(G1513,"0"),Punten!$A$1:$E$37,5,FALSE)</f>
        <v>0</v>
      </c>
      <c r="Q1513">
        <f>VLOOKUP("M"&amp;TEXT(H1513,"0"),Punten!$A$1:$E$37,5,FALSE)</f>
        <v>0</v>
      </c>
      <c r="R1513">
        <f>VLOOKUP("M"&amp;TEXT(I1513,"0"),Punten!$A$1:$E$37,5,FALSE)</f>
        <v>0</v>
      </c>
      <c r="S1513">
        <f>VLOOKUP("K"&amp;TEXT(M1513,"0"),Punten!$A$1:$E$37,5,FALSE)</f>
        <v>0</v>
      </c>
      <c r="T1513">
        <f>VLOOKUP("H"&amp;TEXT(L1513,"0"),Punten!$A$1:$E$37,5,FALSE)</f>
        <v>0</v>
      </c>
      <c r="U1513">
        <f>VLOOKUP("F"&amp;TEXT(M1513,"0"),Punten!$A$2:$E$158,5,FALSE)</f>
        <v>0</v>
      </c>
      <c r="V1513">
        <f>SUM(P1513:U1513)</f>
        <v>0</v>
      </c>
      <c r="W1513" t="str">
        <f>N1513&amp;A1513</f>
        <v/>
      </c>
      <c r="X1513">
        <f>IF(F1512&lt;&gt;F1513,1,X1512+1)</f>
        <v>911</v>
      </c>
      <c r="Y1513" t="e">
        <f>VLOOKUP(A1513,Klasses!$A$2:$B$100,2,FALSE)</f>
        <v>#N/A</v>
      </c>
      <c r="Z1513" t="s">
        <v>198</v>
      </c>
      <c r="AA1513">
        <f>F1513</f>
        <v>0</v>
      </c>
      <c r="AB1513">
        <f>D1513</f>
        <v>0</v>
      </c>
    </row>
    <row r="1514" spans="15:28" x14ac:dyDescent="0.25">
      <c r="O1514">
        <f>COUNTIF($W$2:$W$5,W1514)</f>
        <v>0</v>
      </c>
      <c r="P1514">
        <f>VLOOKUP("M"&amp;TEXT(G1514,"0"),Punten!$A$1:$E$37,5,FALSE)</f>
        <v>0</v>
      </c>
      <c r="Q1514">
        <f>VLOOKUP("M"&amp;TEXT(H1514,"0"),Punten!$A$1:$E$37,5,FALSE)</f>
        <v>0</v>
      </c>
      <c r="R1514">
        <f>VLOOKUP("M"&amp;TEXT(I1514,"0"),Punten!$A$1:$E$37,5,FALSE)</f>
        <v>0</v>
      </c>
      <c r="S1514">
        <f>VLOOKUP("K"&amp;TEXT(M1514,"0"),Punten!$A$1:$E$37,5,FALSE)</f>
        <v>0</v>
      </c>
      <c r="T1514">
        <f>VLOOKUP("H"&amp;TEXT(L1514,"0"),Punten!$A$1:$E$37,5,FALSE)</f>
        <v>0</v>
      </c>
      <c r="U1514">
        <f>VLOOKUP("F"&amp;TEXT(M1514,"0"),Punten!$A$2:$E$158,5,FALSE)</f>
        <v>0</v>
      </c>
      <c r="V1514">
        <f>SUM(P1514:U1514)</f>
        <v>0</v>
      </c>
      <c r="W1514" t="str">
        <f>N1514&amp;A1514</f>
        <v/>
      </c>
      <c r="X1514">
        <f>IF(F1513&lt;&gt;F1514,1,X1513+1)</f>
        <v>912</v>
      </c>
      <c r="Y1514" t="e">
        <f>VLOOKUP(A1514,Klasses!$A$2:$B$100,2,FALSE)</f>
        <v>#N/A</v>
      </c>
      <c r="Z1514" t="s">
        <v>198</v>
      </c>
      <c r="AA1514">
        <f>F1514</f>
        <v>0</v>
      </c>
      <c r="AB1514">
        <f>D1514</f>
        <v>0</v>
      </c>
    </row>
    <row r="1515" spans="15:28" x14ac:dyDescent="0.25">
      <c r="O1515">
        <f>COUNTIF($W$2:$W$5,W1515)</f>
        <v>0</v>
      </c>
      <c r="P1515">
        <f>VLOOKUP("M"&amp;TEXT(G1515,"0"),Punten!$A$1:$E$37,5,FALSE)</f>
        <v>0</v>
      </c>
      <c r="Q1515">
        <f>VLOOKUP("M"&amp;TEXT(H1515,"0"),Punten!$A$1:$E$37,5,FALSE)</f>
        <v>0</v>
      </c>
      <c r="R1515">
        <f>VLOOKUP("M"&amp;TEXT(I1515,"0"),Punten!$A$1:$E$37,5,FALSE)</f>
        <v>0</v>
      </c>
      <c r="S1515">
        <f>VLOOKUP("K"&amp;TEXT(M1515,"0"),Punten!$A$1:$E$37,5,FALSE)</f>
        <v>0</v>
      </c>
      <c r="T1515">
        <f>VLOOKUP("H"&amp;TEXT(L1515,"0"),Punten!$A$1:$E$37,5,FALSE)</f>
        <v>0</v>
      </c>
      <c r="U1515">
        <f>VLOOKUP("F"&amp;TEXT(M1515,"0"),Punten!$A$2:$E$158,5,FALSE)</f>
        <v>0</v>
      </c>
      <c r="V1515">
        <f>SUM(P1515:U1515)</f>
        <v>0</v>
      </c>
      <c r="W1515" t="str">
        <f>N1515&amp;A1515</f>
        <v/>
      </c>
      <c r="X1515">
        <f>IF(F1514&lt;&gt;F1515,1,X1514+1)</f>
        <v>913</v>
      </c>
      <c r="Y1515" t="e">
        <f>VLOOKUP(A1515,Klasses!$A$2:$B$100,2,FALSE)</f>
        <v>#N/A</v>
      </c>
      <c r="Z1515" t="s">
        <v>198</v>
      </c>
      <c r="AA1515">
        <f>F1515</f>
        <v>0</v>
      </c>
      <c r="AB1515">
        <f>D1515</f>
        <v>0</v>
      </c>
    </row>
    <row r="1516" spans="15:28" x14ac:dyDescent="0.25">
      <c r="O1516">
        <f>COUNTIF($W$2:$W$5,W1516)</f>
        <v>0</v>
      </c>
      <c r="P1516">
        <f>VLOOKUP("M"&amp;TEXT(G1516,"0"),Punten!$A$1:$E$37,5,FALSE)</f>
        <v>0</v>
      </c>
      <c r="Q1516">
        <f>VLOOKUP("M"&amp;TEXT(H1516,"0"),Punten!$A$1:$E$37,5,FALSE)</f>
        <v>0</v>
      </c>
      <c r="R1516">
        <f>VLOOKUP("M"&amp;TEXT(I1516,"0"),Punten!$A$1:$E$37,5,FALSE)</f>
        <v>0</v>
      </c>
      <c r="S1516">
        <f>VLOOKUP("K"&amp;TEXT(M1516,"0"),Punten!$A$1:$E$37,5,FALSE)</f>
        <v>0</v>
      </c>
      <c r="T1516">
        <f>VLOOKUP("H"&amp;TEXT(L1516,"0"),Punten!$A$1:$E$37,5,FALSE)</f>
        <v>0</v>
      </c>
      <c r="U1516">
        <f>VLOOKUP("F"&amp;TEXT(M1516,"0"),Punten!$A$2:$E$158,5,FALSE)</f>
        <v>0</v>
      </c>
      <c r="V1516">
        <f>SUM(P1516:U1516)</f>
        <v>0</v>
      </c>
      <c r="W1516" t="str">
        <f>N1516&amp;A1516</f>
        <v/>
      </c>
      <c r="X1516">
        <f>IF(F1515&lt;&gt;F1516,1,X1515+1)</f>
        <v>914</v>
      </c>
      <c r="Y1516" t="e">
        <f>VLOOKUP(A1516,Klasses!$A$2:$B$100,2,FALSE)</f>
        <v>#N/A</v>
      </c>
      <c r="Z1516" t="s">
        <v>198</v>
      </c>
      <c r="AA1516">
        <f>F1516</f>
        <v>0</v>
      </c>
      <c r="AB1516">
        <f>D1516</f>
        <v>0</v>
      </c>
    </row>
    <row r="1517" spans="15:28" x14ac:dyDescent="0.25">
      <c r="O1517">
        <f>COUNTIF($W$2:$W$5,W1517)</f>
        <v>0</v>
      </c>
      <c r="P1517">
        <f>VLOOKUP("M"&amp;TEXT(G1517,"0"),Punten!$A$1:$E$37,5,FALSE)</f>
        <v>0</v>
      </c>
      <c r="Q1517">
        <f>VLOOKUP("M"&amp;TEXT(H1517,"0"),Punten!$A$1:$E$37,5,FALSE)</f>
        <v>0</v>
      </c>
      <c r="R1517">
        <f>VLOOKUP("M"&amp;TEXT(I1517,"0"),Punten!$A$1:$E$37,5,FALSE)</f>
        <v>0</v>
      </c>
      <c r="S1517">
        <f>VLOOKUP("K"&amp;TEXT(M1517,"0"),Punten!$A$1:$E$37,5,FALSE)</f>
        <v>0</v>
      </c>
      <c r="T1517">
        <f>VLOOKUP("H"&amp;TEXT(L1517,"0"),Punten!$A$1:$E$37,5,FALSE)</f>
        <v>0</v>
      </c>
      <c r="U1517">
        <f>VLOOKUP("F"&amp;TEXT(M1517,"0"),Punten!$A$2:$E$158,5,FALSE)</f>
        <v>0</v>
      </c>
      <c r="V1517">
        <f>SUM(P1517:U1517)</f>
        <v>0</v>
      </c>
      <c r="W1517" t="str">
        <f>N1517&amp;A1517</f>
        <v/>
      </c>
      <c r="X1517">
        <f>IF(F1516&lt;&gt;F1517,1,X1516+1)</f>
        <v>915</v>
      </c>
      <c r="Y1517" t="e">
        <f>VLOOKUP(A1517,Klasses!$A$2:$B$100,2,FALSE)</f>
        <v>#N/A</v>
      </c>
      <c r="Z1517" t="s">
        <v>198</v>
      </c>
      <c r="AA1517">
        <f>F1517</f>
        <v>0</v>
      </c>
      <c r="AB1517">
        <f>D1517</f>
        <v>0</v>
      </c>
    </row>
    <row r="1518" spans="15:28" x14ac:dyDescent="0.25">
      <c r="O1518">
        <f>COUNTIF($W$2:$W$5,W1518)</f>
        <v>0</v>
      </c>
      <c r="P1518">
        <f>VLOOKUP("M"&amp;TEXT(G1518,"0"),Punten!$A$1:$E$37,5,FALSE)</f>
        <v>0</v>
      </c>
      <c r="Q1518">
        <f>VLOOKUP("M"&amp;TEXT(H1518,"0"),Punten!$A$1:$E$37,5,FALSE)</f>
        <v>0</v>
      </c>
      <c r="R1518">
        <f>VLOOKUP("M"&amp;TEXT(I1518,"0"),Punten!$A$1:$E$37,5,FALSE)</f>
        <v>0</v>
      </c>
      <c r="S1518">
        <f>VLOOKUP("K"&amp;TEXT(M1518,"0"),Punten!$A$1:$E$37,5,FALSE)</f>
        <v>0</v>
      </c>
      <c r="T1518">
        <f>VLOOKUP("H"&amp;TEXT(L1518,"0"),Punten!$A$1:$E$37,5,FALSE)</f>
        <v>0</v>
      </c>
      <c r="U1518">
        <f>VLOOKUP("F"&amp;TEXT(M1518,"0"),Punten!$A$2:$E$158,5,FALSE)</f>
        <v>0</v>
      </c>
      <c r="V1518">
        <f>SUM(P1518:U1518)</f>
        <v>0</v>
      </c>
      <c r="W1518" t="str">
        <f>N1518&amp;A1518</f>
        <v/>
      </c>
      <c r="X1518">
        <f>IF(F1517&lt;&gt;F1518,1,X1517+1)</f>
        <v>916</v>
      </c>
      <c r="Y1518" t="e">
        <f>VLOOKUP(A1518,Klasses!$A$2:$B$100,2,FALSE)</f>
        <v>#N/A</v>
      </c>
      <c r="Z1518" t="s">
        <v>198</v>
      </c>
      <c r="AA1518">
        <f>F1518</f>
        <v>0</v>
      </c>
      <c r="AB1518">
        <f>D1518</f>
        <v>0</v>
      </c>
    </row>
    <row r="1519" spans="15:28" x14ac:dyDescent="0.25">
      <c r="O1519">
        <f>COUNTIF($W$2:$W$5,W1519)</f>
        <v>0</v>
      </c>
      <c r="P1519">
        <f>VLOOKUP("M"&amp;TEXT(G1519,"0"),Punten!$A$1:$E$37,5,FALSE)</f>
        <v>0</v>
      </c>
      <c r="Q1519">
        <f>VLOOKUP("M"&amp;TEXT(H1519,"0"),Punten!$A$1:$E$37,5,FALSE)</f>
        <v>0</v>
      </c>
      <c r="R1519">
        <f>VLOOKUP("M"&amp;TEXT(I1519,"0"),Punten!$A$1:$E$37,5,FALSE)</f>
        <v>0</v>
      </c>
      <c r="S1519">
        <f>VLOOKUP("K"&amp;TEXT(M1519,"0"),Punten!$A$1:$E$37,5,FALSE)</f>
        <v>0</v>
      </c>
      <c r="T1519">
        <f>VLOOKUP("H"&amp;TEXT(L1519,"0"),Punten!$A$1:$E$37,5,FALSE)</f>
        <v>0</v>
      </c>
      <c r="U1519">
        <f>VLOOKUP("F"&amp;TEXT(M1519,"0"),Punten!$A$2:$E$158,5,FALSE)</f>
        <v>0</v>
      </c>
      <c r="V1519">
        <f>SUM(P1519:U1519)</f>
        <v>0</v>
      </c>
      <c r="W1519" t="str">
        <f>N1519&amp;A1519</f>
        <v/>
      </c>
      <c r="X1519">
        <f>IF(F1518&lt;&gt;F1519,1,X1518+1)</f>
        <v>917</v>
      </c>
      <c r="Y1519" t="e">
        <f>VLOOKUP(A1519,Klasses!$A$2:$B$100,2,FALSE)</f>
        <v>#N/A</v>
      </c>
      <c r="Z1519" t="s">
        <v>198</v>
      </c>
      <c r="AA1519">
        <f>F1519</f>
        <v>0</v>
      </c>
      <c r="AB1519">
        <f>D1519</f>
        <v>0</v>
      </c>
    </row>
    <row r="1520" spans="15:28" x14ac:dyDescent="0.25">
      <c r="O1520">
        <f>COUNTIF($W$2:$W$5,W1520)</f>
        <v>0</v>
      </c>
      <c r="P1520">
        <f>VLOOKUP("M"&amp;TEXT(G1520,"0"),Punten!$A$1:$E$37,5,FALSE)</f>
        <v>0</v>
      </c>
      <c r="Q1520">
        <f>VLOOKUP("M"&amp;TEXT(H1520,"0"),Punten!$A$1:$E$37,5,FALSE)</f>
        <v>0</v>
      </c>
      <c r="R1520">
        <f>VLOOKUP("M"&amp;TEXT(I1520,"0"),Punten!$A$1:$E$37,5,FALSE)</f>
        <v>0</v>
      </c>
      <c r="S1520">
        <f>VLOOKUP("K"&amp;TEXT(M1520,"0"),Punten!$A$1:$E$37,5,FALSE)</f>
        <v>0</v>
      </c>
      <c r="T1520">
        <f>VLOOKUP("H"&amp;TEXT(L1520,"0"),Punten!$A$1:$E$37,5,FALSE)</f>
        <v>0</v>
      </c>
      <c r="U1520">
        <f>VLOOKUP("F"&amp;TEXT(M1520,"0"),Punten!$A$2:$E$158,5,FALSE)</f>
        <v>0</v>
      </c>
      <c r="V1520">
        <f>SUM(P1520:U1520)</f>
        <v>0</v>
      </c>
      <c r="W1520" t="str">
        <f>N1520&amp;A1520</f>
        <v/>
      </c>
      <c r="X1520">
        <f>IF(F1519&lt;&gt;F1520,1,X1519+1)</f>
        <v>918</v>
      </c>
      <c r="Y1520" t="e">
        <f>VLOOKUP(A1520,Klasses!$A$2:$B$100,2,FALSE)</f>
        <v>#N/A</v>
      </c>
      <c r="Z1520" t="s">
        <v>198</v>
      </c>
      <c r="AA1520">
        <f>F1520</f>
        <v>0</v>
      </c>
      <c r="AB1520">
        <f>D1520</f>
        <v>0</v>
      </c>
    </row>
    <row r="1521" spans="15:28" x14ac:dyDescent="0.25">
      <c r="O1521">
        <f>COUNTIF($W$2:$W$5,W1521)</f>
        <v>0</v>
      </c>
      <c r="P1521">
        <f>VLOOKUP("M"&amp;TEXT(G1521,"0"),Punten!$A$1:$E$37,5,FALSE)</f>
        <v>0</v>
      </c>
      <c r="Q1521">
        <f>VLOOKUP("M"&amp;TEXT(H1521,"0"),Punten!$A$1:$E$37,5,FALSE)</f>
        <v>0</v>
      </c>
      <c r="R1521">
        <f>VLOOKUP("M"&amp;TEXT(I1521,"0"),Punten!$A$1:$E$37,5,FALSE)</f>
        <v>0</v>
      </c>
      <c r="S1521">
        <f>VLOOKUP("K"&amp;TEXT(M1521,"0"),Punten!$A$1:$E$37,5,FALSE)</f>
        <v>0</v>
      </c>
      <c r="T1521">
        <f>VLOOKUP("H"&amp;TEXT(L1521,"0"),Punten!$A$1:$E$37,5,FALSE)</f>
        <v>0</v>
      </c>
      <c r="U1521">
        <f>VLOOKUP("F"&amp;TEXT(M1521,"0"),Punten!$A$2:$E$158,5,FALSE)</f>
        <v>0</v>
      </c>
      <c r="V1521">
        <f>SUM(P1521:U1521)</f>
        <v>0</v>
      </c>
      <c r="W1521" t="str">
        <f>N1521&amp;A1521</f>
        <v/>
      </c>
      <c r="X1521">
        <f>IF(F1520&lt;&gt;F1521,1,X1520+1)</f>
        <v>919</v>
      </c>
      <c r="Y1521" t="e">
        <f>VLOOKUP(A1521,Klasses!$A$2:$B$100,2,FALSE)</f>
        <v>#N/A</v>
      </c>
      <c r="Z1521" t="s">
        <v>198</v>
      </c>
      <c r="AA1521">
        <f>F1521</f>
        <v>0</v>
      </c>
      <c r="AB1521">
        <f>D1521</f>
        <v>0</v>
      </c>
    </row>
    <row r="1522" spans="15:28" x14ac:dyDescent="0.25">
      <c r="O1522">
        <f>COUNTIF($W$2:$W$5,W1522)</f>
        <v>0</v>
      </c>
      <c r="P1522">
        <f>VLOOKUP("M"&amp;TEXT(G1522,"0"),Punten!$A$1:$E$37,5,FALSE)</f>
        <v>0</v>
      </c>
      <c r="Q1522">
        <f>VLOOKUP("M"&amp;TEXT(H1522,"0"),Punten!$A$1:$E$37,5,FALSE)</f>
        <v>0</v>
      </c>
      <c r="R1522">
        <f>VLOOKUP("M"&amp;TEXT(I1522,"0"),Punten!$A$1:$E$37,5,FALSE)</f>
        <v>0</v>
      </c>
      <c r="S1522">
        <f>VLOOKUP("K"&amp;TEXT(M1522,"0"),Punten!$A$1:$E$37,5,FALSE)</f>
        <v>0</v>
      </c>
      <c r="T1522">
        <f>VLOOKUP("H"&amp;TEXT(L1522,"0"),Punten!$A$1:$E$37,5,FALSE)</f>
        <v>0</v>
      </c>
      <c r="U1522">
        <f>VLOOKUP("F"&amp;TEXT(M1522,"0"),Punten!$A$2:$E$158,5,FALSE)</f>
        <v>0</v>
      </c>
      <c r="V1522">
        <f>SUM(P1522:U1522)</f>
        <v>0</v>
      </c>
      <c r="W1522" t="str">
        <f>N1522&amp;A1522</f>
        <v/>
      </c>
      <c r="X1522">
        <f>IF(F1521&lt;&gt;F1522,1,X1521+1)</f>
        <v>920</v>
      </c>
      <c r="Y1522" t="e">
        <f>VLOOKUP(A1522,Klasses!$A$2:$B$100,2,FALSE)</f>
        <v>#N/A</v>
      </c>
      <c r="Z1522" t="s">
        <v>198</v>
      </c>
      <c r="AA1522">
        <f>F1522</f>
        <v>0</v>
      </c>
      <c r="AB1522">
        <f>D1522</f>
        <v>0</v>
      </c>
    </row>
    <row r="1523" spans="15:28" x14ac:dyDescent="0.25">
      <c r="O1523">
        <f>COUNTIF($W$2:$W$5,W1523)</f>
        <v>0</v>
      </c>
      <c r="P1523">
        <f>VLOOKUP("M"&amp;TEXT(G1523,"0"),Punten!$A$1:$E$37,5,FALSE)</f>
        <v>0</v>
      </c>
      <c r="Q1523">
        <f>VLOOKUP("M"&amp;TEXT(H1523,"0"),Punten!$A$1:$E$37,5,FALSE)</f>
        <v>0</v>
      </c>
      <c r="R1523">
        <f>VLOOKUP("M"&amp;TEXT(I1523,"0"),Punten!$A$1:$E$37,5,FALSE)</f>
        <v>0</v>
      </c>
      <c r="S1523">
        <f>VLOOKUP("K"&amp;TEXT(M1523,"0"),Punten!$A$1:$E$37,5,FALSE)</f>
        <v>0</v>
      </c>
      <c r="T1523">
        <f>VLOOKUP("H"&amp;TEXT(L1523,"0"),Punten!$A$1:$E$37,5,FALSE)</f>
        <v>0</v>
      </c>
      <c r="U1523">
        <f>VLOOKUP("F"&amp;TEXT(M1523,"0"),Punten!$A$2:$E$158,5,FALSE)</f>
        <v>0</v>
      </c>
      <c r="V1523">
        <f>SUM(P1523:U1523)</f>
        <v>0</v>
      </c>
      <c r="W1523" t="str">
        <f>N1523&amp;A1523</f>
        <v/>
      </c>
      <c r="X1523">
        <f>IF(F1522&lt;&gt;F1523,1,X1522+1)</f>
        <v>921</v>
      </c>
      <c r="Y1523" t="e">
        <f>VLOOKUP(A1523,Klasses!$A$2:$B$100,2,FALSE)</f>
        <v>#N/A</v>
      </c>
      <c r="Z1523" t="s">
        <v>198</v>
      </c>
      <c r="AA1523">
        <f>F1523</f>
        <v>0</v>
      </c>
      <c r="AB1523">
        <f>D1523</f>
        <v>0</v>
      </c>
    </row>
    <row r="1524" spans="15:28" x14ac:dyDescent="0.25">
      <c r="O1524">
        <f>COUNTIF($W$2:$W$5,W1524)</f>
        <v>0</v>
      </c>
      <c r="P1524">
        <f>VLOOKUP("M"&amp;TEXT(G1524,"0"),Punten!$A$1:$E$37,5,FALSE)</f>
        <v>0</v>
      </c>
      <c r="Q1524">
        <f>VLOOKUP("M"&amp;TEXT(H1524,"0"),Punten!$A$1:$E$37,5,FALSE)</f>
        <v>0</v>
      </c>
      <c r="R1524">
        <f>VLOOKUP("M"&amp;TEXT(I1524,"0"),Punten!$A$1:$E$37,5,FALSE)</f>
        <v>0</v>
      </c>
      <c r="S1524">
        <f>VLOOKUP("K"&amp;TEXT(M1524,"0"),Punten!$A$1:$E$37,5,FALSE)</f>
        <v>0</v>
      </c>
      <c r="T1524">
        <f>VLOOKUP("H"&amp;TEXT(L1524,"0"),Punten!$A$1:$E$37,5,FALSE)</f>
        <v>0</v>
      </c>
      <c r="U1524">
        <f>VLOOKUP("F"&amp;TEXT(M1524,"0"),Punten!$A$2:$E$158,5,FALSE)</f>
        <v>0</v>
      </c>
      <c r="V1524">
        <f>SUM(P1524:U1524)</f>
        <v>0</v>
      </c>
      <c r="W1524" t="str">
        <f>N1524&amp;A1524</f>
        <v/>
      </c>
      <c r="X1524">
        <f>IF(F1523&lt;&gt;F1524,1,X1523+1)</f>
        <v>922</v>
      </c>
      <c r="Y1524" t="e">
        <f>VLOOKUP(A1524,Klasses!$A$2:$B$100,2,FALSE)</f>
        <v>#N/A</v>
      </c>
      <c r="Z1524" t="s">
        <v>198</v>
      </c>
      <c r="AA1524">
        <f>F1524</f>
        <v>0</v>
      </c>
      <c r="AB1524">
        <f>D1524</f>
        <v>0</v>
      </c>
    </row>
    <row r="1525" spans="15:28" x14ac:dyDescent="0.25">
      <c r="O1525">
        <f>COUNTIF($W$2:$W$5,W1525)</f>
        <v>0</v>
      </c>
      <c r="P1525">
        <f>VLOOKUP("M"&amp;TEXT(G1525,"0"),Punten!$A$1:$E$37,5,FALSE)</f>
        <v>0</v>
      </c>
      <c r="Q1525">
        <f>VLOOKUP("M"&amp;TEXT(H1525,"0"),Punten!$A$1:$E$37,5,FALSE)</f>
        <v>0</v>
      </c>
      <c r="R1525">
        <f>VLOOKUP("M"&amp;TEXT(I1525,"0"),Punten!$A$1:$E$37,5,FALSE)</f>
        <v>0</v>
      </c>
      <c r="S1525">
        <f>VLOOKUP("K"&amp;TEXT(M1525,"0"),Punten!$A$1:$E$37,5,FALSE)</f>
        <v>0</v>
      </c>
      <c r="T1525">
        <f>VLOOKUP("H"&amp;TEXT(L1525,"0"),Punten!$A$1:$E$37,5,FALSE)</f>
        <v>0</v>
      </c>
      <c r="U1525">
        <f>VLOOKUP("F"&amp;TEXT(M1525,"0"),Punten!$A$2:$E$158,5,FALSE)</f>
        <v>0</v>
      </c>
      <c r="V1525">
        <f>SUM(P1525:U1525)</f>
        <v>0</v>
      </c>
      <c r="W1525" t="str">
        <f>N1525&amp;A1525</f>
        <v/>
      </c>
      <c r="X1525">
        <f>IF(F1524&lt;&gt;F1525,1,X1524+1)</f>
        <v>923</v>
      </c>
      <c r="Y1525" t="e">
        <f>VLOOKUP(A1525,Klasses!$A$2:$B$100,2,FALSE)</f>
        <v>#N/A</v>
      </c>
      <c r="Z1525" t="s">
        <v>198</v>
      </c>
      <c r="AA1525">
        <f>F1525</f>
        <v>0</v>
      </c>
      <c r="AB1525">
        <f>D1525</f>
        <v>0</v>
      </c>
    </row>
    <row r="1526" spans="15:28" x14ac:dyDescent="0.25">
      <c r="O1526">
        <f>COUNTIF($W$2:$W$5,W1526)</f>
        <v>0</v>
      </c>
      <c r="P1526">
        <f>VLOOKUP("M"&amp;TEXT(G1526,"0"),Punten!$A$1:$E$37,5,FALSE)</f>
        <v>0</v>
      </c>
      <c r="Q1526">
        <f>VLOOKUP("M"&amp;TEXT(H1526,"0"),Punten!$A$1:$E$37,5,FALSE)</f>
        <v>0</v>
      </c>
      <c r="R1526">
        <f>VLOOKUP("M"&amp;TEXT(I1526,"0"),Punten!$A$1:$E$37,5,FALSE)</f>
        <v>0</v>
      </c>
      <c r="S1526">
        <f>VLOOKUP("K"&amp;TEXT(M1526,"0"),Punten!$A$1:$E$37,5,FALSE)</f>
        <v>0</v>
      </c>
      <c r="T1526">
        <f>VLOOKUP("H"&amp;TEXT(L1526,"0"),Punten!$A$1:$E$37,5,FALSE)</f>
        <v>0</v>
      </c>
      <c r="U1526">
        <f>VLOOKUP("F"&amp;TEXT(M1526,"0"),Punten!$A$2:$E$158,5,FALSE)</f>
        <v>0</v>
      </c>
      <c r="V1526">
        <f>SUM(P1526:U1526)</f>
        <v>0</v>
      </c>
      <c r="W1526" t="str">
        <f>N1526&amp;A1526</f>
        <v/>
      </c>
      <c r="X1526">
        <f>IF(F1525&lt;&gt;F1526,1,X1525+1)</f>
        <v>924</v>
      </c>
      <c r="Y1526" t="e">
        <f>VLOOKUP(A1526,Klasses!$A$2:$B$100,2,FALSE)</f>
        <v>#N/A</v>
      </c>
      <c r="Z1526" t="s">
        <v>198</v>
      </c>
      <c r="AA1526">
        <f>F1526</f>
        <v>0</v>
      </c>
      <c r="AB1526">
        <f>D1526</f>
        <v>0</v>
      </c>
    </row>
    <row r="1527" spans="15:28" x14ac:dyDescent="0.25">
      <c r="O1527">
        <f>COUNTIF($W$2:$W$5,W1527)</f>
        <v>0</v>
      </c>
      <c r="P1527">
        <f>VLOOKUP("M"&amp;TEXT(G1527,"0"),Punten!$A$1:$E$37,5,FALSE)</f>
        <v>0</v>
      </c>
      <c r="Q1527">
        <f>VLOOKUP("M"&amp;TEXT(H1527,"0"),Punten!$A$1:$E$37,5,FALSE)</f>
        <v>0</v>
      </c>
      <c r="R1527">
        <f>VLOOKUP("M"&amp;TEXT(I1527,"0"),Punten!$A$1:$E$37,5,FALSE)</f>
        <v>0</v>
      </c>
      <c r="S1527">
        <f>VLOOKUP("K"&amp;TEXT(M1527,"0"),Punten!$A$1:$E$37,5,FALSE)</f>
        <v>0</v>
      </c>
      <c r="T1527">
        <f>VLOOKUP("H"&amp;TEXT(L1527,"0"),Punten!$A$1:$E$37,5,FALSE)</f>
        <v>0</v>
      </c>
      <c r="U1527">
        <f>VLOOKUP("F"&amp;TEXT(M1527,"0"),Punten!$A$2:$E$158,5,FALSE)</f>
        <v>0</v>
      </c>
      <c r="V1527">
        <f>SUM(P1527:U1527)</f>
        <v>0</v>
      </c>
      <c r="W1527" t="str">
        <f>N1527&amp;A1527</f>
        <v/>
      </c>
      <c r="X1527">
        <f>IF(F1526&lt;&gt;F1527,1,X1526+1)</f>
        <v>925</v>
      </c>
      <c r="Y1527" t="e">
        <f>VLOOKUP(A1527,Klasses!$A$2:$B$100,2,FALSE)</f>
        <v>#N/A</v>
      </c>
      <c r="Z1527" t="s">
        <v>198</v>
      </c>
      <c r="AA1527">
        <f>F1527</f>
        <v>0</v>
      </c>
      <c r="AB1527">
        <f>D1527</f>
        <v>0</v>
      </c>
    </row>
    <row r="1528" spans="15:28" x14ac:dyDescent="0.25">
      <c r="O1528">
        <f>COUNTIF($W$2:$W$5,W1528)</f>
        <v>0</v>
      </c>
      <c r="P1528">
        <f>VLOOKUP("M"&amp;TEXT(G1528,"0"),Punten!$A$1:$E$37,5,FALSE)</f>
        <v>0</v>
      </c>
      <c r="Q1528">
        <f>VLOOKUP("M"&amp;TEXT(H1528,"0"),Punten!$A$1:$E$37,5,FALSE)</f>
        <v>0</v>
      </c>
      <c r="R1528">
        <f>VLOOKUP("M"&amp;TEXT(I1528,"0"),Punten!$A$1:$E$37,5,FALSE)</f>
        <v>0</v>
      </c>
      <c r="S1528">
        <f>VLOOKUP("K"&amp;TEXT(M1528,"0"),Punten!$A$1:$E$37,5,FALSE)</f>
        <v>0</v>
      </c>
      <c r="T1528">
        <f>VLOOKUP("H"&amp;TEXT(L1528,"0"),Punten!$A$1:$E$37,5,FALSE)</f>
        <v>0</v>
      </c>
      <c r="U1528">
        <f>VLOOKUP("F"&amp;TEXT(M1528,"0"),Punten!$A$2:$E$158,5,FALSE)</f>
        <v>0</v>
      </c>
      <c r="V1528">
        <f>SUM(P1528:U1528)</f>
        <v>0</v>
      </c>
      <c r="W1528" t="str">
        <f>N1528&amp;A1528</f>
        <v/>
      </c>
      <c r="X1528">
        <f>IF(F1527&lt;&gt;F1528,1,X1527+1)</f>
        <v>926</v>
      </c>
      <c r="Y1528" t="e">
        <f>VLOOKUP(A1528,Klasses!$A$2:$B$100,2,FALSE)</f>
        <v>#N/A</v>
      </c>
      <c r="Z1528" t="s">
        <v>198</v>
      </c>
      <c r="AA1528">
        <f>F1528</f>
        <v>0</v>
      </c>
      <c r="AB1528">
        <f>D1528</f>
        <v>0</v>
      </c>
    </row>
    <row r="1529" spans="15:28" x14ac:dyDescent="0.25">
      <c r="O1529">
        <f>COUNTIF($W$2:$W$5,W1529)</f>
        <v>0</v>
      </c>
      <c r="P1529">
        <f>VLOOKUP("M"&amp;TEXT(G1529,"0"),Punten!$A$1:$E$37,5,FALSE)</f>
        <v>0</v>
      </c>
      <c r="Q1529">
        <f>VLOOKUP("M"&amp;TEXT(H1529,"0"),Punten!$A$1:$E$37,5,FALSE)</f>
        <v>0</v>
      </c>
      <c r="R1529">
        <f>VLOOKUP("M"&amp;TEXT(I1529,"0"),Punten!$A$1:$E$37,5,FALSE)</f>
        <v>0</v>
      </c>
      <c r="S1529">
        <f>VLOOKUP("K"&amp;TEXT(M1529,"0"),Punten!$A$1:$E$37,5,FALSE)</f>
        <v>0</v>
      </c>
      <c r="T1529">
        <f>VLOOKUP("H"&amp;TEXT(L1529,"0"),Punten!$A$1:$E$37,5,FALSE)</f>
        <v>0</v>
      </c>
      <c r="U1529">
        <f>VLOOKUP("F"&amp;TEXT(M1529,"0"),Punten!$A$2:$E$158,5,FALSE)</f>
        <v>0</v>
      </c>
      <c r="V1529">
        <f>SUM(P1529:U1529)</f>
        <v>0</v>
      </c>
      <c r="W1529" t="str">
        <f>N1529&amp;A1529</f>
        <v/>
      </c>
      <c r="X1529">
        <f>IF(F1528&lt;&gt;F1529,1,X1528+1)</f>
        <v>927</v>
      </c>
      <c r="Y1529" t="e">
        <f>VLOOKUP(A1529,Klasses!$A$2:$B$100,2,FALSE)</f>
        <v>#N/A</v>
      </c>
      <c r="Z1529" t="s">
        <v>198</v>
      </c>
      <c r="AA1529">
        <f>F1529</f>
        <v>0</v>
      </c>
      <c r="AB1529">
        <f>D1529</f>
        <v>0</v>
      </c>
    </row>
    <row r="1530" spans="15:28" x14ac:dyDescent="0.25">
      <c r="O1530">
        <f>COUNTIF($W$2:$W$5,W1530)</f>
        <v>0</v>
      </c>
      <c r="P1530">
        <f>VLOOKUP("M"&amp;TEXT(G1530,"0"),Punten!$A$1:$E$37,5,FALSE)</f>
        <v>0</v>
      </c>
      <c r="Q1530">
        <f>VLOOKUP("M"&amp;TEXT(H1530,"0"),Punten!$A$1:$E$37,5,FALSE)</f>
        <v>0</v>
      </c>
      <c r="R1530">
        <f>VLOOKUP("M"&amp;TEXT(I1530,"0"),Punten!$A$1:$E$37,5,FALSE)</f>
        <v>0</v>
      </c>
      <c r="S1530">
        <f>VLOOKUP("K"&amp;TEXT(M1530,"0"),Punten!$A$1:$E$37,5,FALSE)</f>
        <v>0</v>
      </c>
      <c r="T1530">
        <f>VLOOKUP("H"&amp;TEXT(L1530,"0"),Punten!$A$1:$E$37,5,FALSE)</f>
        <v>0</v>
      </c>
      <c r="U1530">
        <f>VLOOKUP("F"&amp;TEXT(M1530,"0"),Punten!$A$2:$E$158,5,FALSE)</f>
        <v>0</v>
      </c>
      <c r="V1530">
        <f>SUM(P1530:U1530)</f>
        <v>0</v>
      </c>
      <c r="W1530" t="str">
        <f>N1530&amp;A1530</f>
        <v/>
      </c>
      <c r="X1530">
        <f>IF(F1529&lt;&gt;F1530,1,X1529+1)</f>
        <v>928</v>
      </c>
      <c r="Y1530" t="e">
        <f>VLOOKUP(A1530,Klasses!$A$2:$B$100,2,FALSE)</f>
        <v>#N/A</v>
      </c>
      <c r="Z1530" t="s">
        <v>198</v>
      </c>
      <c r="AA1530">
        <f>F1530</f>
        <v>0</v>
      </c>
      <c r="AB1530">
        <f>D1530</f>
        <v>0</v>
      </c>
    </row>
    <row r="1531" spans="15:28" x14ac:dyDescent="0.25">
      <c r="O1531">
        <f>COUNTIF($W$2:$W$5,W1531)</f>
        <v>0</v>
      </c>
      <c r="P1531">
        <f>VLOOKUP("M"&amp;TEXT(G1531,"0"),Punten!$A$1:$E$37,5,FALSE)</f>
        <v>0</v>
      </c>
      <c r="Q1531">
        <f>VLOOKUP("M"&amp;TEXT(H1531,"0"),Punten!$A$1:$E$37,5,FALSE)</f>
        <v>0</v>
      </c>
      <c r="R1531">
        <f>VLOOKUP("M"&amp;TEXT(I1531,"0"),Punten!$A$1:$E$37,5,FALSE)</f>
        <v>0</v>
      </c>
      <c r="S1531">
        <f>VLOOKUP("K"&amp;TEXT(M1531,"0"),Punten!$A$1:$E$37,5,FALSE)</f>
        <v>0</v>
      </c>
      <c r="T1531">
        <f>VLOOKUP("H"&amp;TEXT(L1531,"0"),Punten!$A$1:$E$37,5,FALSE)</f>
        <v>0</v>
      </c>
      <c r="U1531">
        <f>VLOOKUP("F"&amp;TEXT(M1531,"0"),Punten!$A$2:$E$158,5,FALSE)</f>
        <v>0</v>
      </c>
      <c r="V1531">
        <f>SUM(P1531:U1531)</f>
        <v>0</v>
      </c>
      <c r="W1531" t="str">
        <f>N1531&amp;A1531</f>
        <v/>
      </c>
      <c r="X1531">
        <f>IF(F1530&lt;&gt;F1531,1,X1530+1)</f>
        <v>929</v>
      </c>
      <c r="Y1531" t="e">
        <f>VLOOKUP(A1531,Klasses!$A$2:$B$100,2,FALSE)</f>
        <v>#N/A</v>
      </c>
      <c r="Z1531" t="s">
        <v>198</v>
      </c>
      <c r="AA1531">
        <f>F1531</f>
        <v>0</v>
      </c>
      <c r="AB1531">
        <f>D1531</f>
        <v>0</v>
      </c>
    </row>
    <row r="1532" spans="15:28" x14ac:dyDescent="0.25">
      <c r="O1532">
        <f>COUNTIF($W$2:$W$5,W1532)</f>
        <v>0</v>
      </c>
      <c r="P1532">
        <f>VLOOKUP("M"&amp;TEXT(G1532,"0"),Punten!$A$1:$E$37,5,FALSE)</f>
        <v>0</v>
      </c>
      <c r="Q1532">
        <f>VLOOKUP("M"&amp;TEXT(H1532,"0"),Punten!$A$1:$E$37,5,FALSE)</f>
        <v>0</v>
      </c>
      <c r="R1532">
        <f>VLOOKUP("M"&amp;TEXT(I1532,"0"),Punten!$A$1:$E$37,5,FALSE)</f>
        <v>0</v>
      </c>
      <c r="S1532">
        <f>VLOOKUP("K"&amp;TEXT(M1532,"0"),Punten!$A$1:$E$37,5,FALSE)</f>
        <v>0</v>
      </c>
      <c r="T1532">
        <f>VLOOKUP("H"&amp;TEXT(L1532,"0"),Punten!$A$1:$E$37,5,FALSE)</f>
        <v>0</v>
      </c>
      <c r="U1532">
        <f>VLOOKUP("F"&amp;TEXT(M1532,"0"),Punten!$A$2:$E$158,5,FALSE)</f>
        <v>0</v>
      </c>
      <c r="V1532">
        <f>SUM(P1532:U1532)</f>
        <v>0</v>
      </c>
      <c r="W1532" t="str">
        <f>N1532&amp;A1532</f>
        <v/>
      </c>
      <c r="X1532">
        <f>IF(F1531&lt;&gt;F1532,1,X1531+1)</f>
        <v>930</v>
      </c>
      <c r="Y1532" t="e">
        <f>VLOOKUP(A1532,Klasses!$A$2:$B$100,2,FALSE)</f>
        <v>#N/A</v>
      </c>
      <c r="Z1532" t="s">
        <v>198</v>
      </c>
      <c r="AA1532">
        <f>F1532</f>
        <v>0</v>
      </c>
      <c r="AB1532">
        <f>D1532</f>
        <v>0</v>
      </c>
    </row>
    <row r="1533" spans="15:28" x14ac:dyDescent="0.25">
      <c r="O1533">
        <f>COUNTIF($W$2:$W$5,W1533)</f>
        <v>0</v>
      </c>
      <c r="P1533">
        <f>VLOOKUP("M"&amp;TEXT(G1533,"0"),Punten!$A$1:$E$37,5,FALSE)</f>
        <v>0</v>
      </c>
      <c r="Q1533">
        <f>VLOOKUP("M"&amp;TEXT(H1533,"0"),Punten!$A$1:$E$37,5,FALSE)</f>
        <v>0</v>
      </c>
      <c r="R1533">
        <f>VLOOKUP("M"&amp;TEXT(I1533,"0"),Punten!$A$1:$E$37,5,FALSE)</f>
        <v>0</v>
      </c>
      <c r="S1533">
        <f>VLOOKUP("K"&amp;TEXT(M1533,"0"),Punten!$A$1:$E$37,5,FALSE)</f>
        <v>0</v>
      </c>
      <c r="T1533">
        <f>VLOOKUP("H"&amp;TEXT(L1533,"0"),Punten!$A$1:$E$37,5,FALSE)</f>
        <v>0</v>
      </c>
      <c r="U1533">
        <f>VLOOKUP("F"&amp;TEXT(M1533,"0"),Punten!$A$2:$E$158,5,FALSE)</f>
        <v>0</v>
      </c>
      <c r="V1533">
        <f>SUM(P1533:U1533)</f>
        <v>0</v>
      </c>
      <c r="W1533" t="str">
        <f>N1533&amp;A1533</f>
        <v/>
      </c>
      <c r="X1533">
        <f>IF(F1532&lt;&gt;F1533,1,X1532+1)</f>
        <v>931</v>
      </c>
      <c r="Y1533" t="e">
        <f>VLOOKUP(A1533,Klasses!$A$2:$B$100,2,FALSE)</f>
        <v>#N/A</v>
      </c>
      <c r="Z1533" t="s">
        <v>198</v>
      </c>
      <c r="AA1533">
        <f>F1533</f>
        <v>0</v>
      </c>
      <c r="AB1533">
        <f>D1533</f>
        <v>0</v>
      </c>
    </row>
    <row r="1534" spans="15:28" x14ac:dyDescent="0.25">
      <c r="O1534">
        <f>COUNTIF($W$2:$W$5,W1534)</f>
        <v>0</v>
      </c>
      <c r="P1534">
        <f>VLOOKUP("M"&amp;TEXT(G1534,"0"),Punten!$A$1:$E$37,5,FALSE)</f>
        <v>0</v>
      </c>
      <c r="Q1534">
        <f>VLOOKUP("M"&amp;TEXT(H1534,"0"),Punten!$A$1:$E$37,5,FALSE)</f>
        <v>0</v>
      </c>
      <c r="R1534">
        <f>VLOOKUP("M"&amp;TEXT(I1534,"0"),Punten!$A$1:$E$37,5,FALSE)</f>
        <v>0</v>
      </c>
      <c r="S1534">
        <f>VLOOKUP("K"&amp;TEXT(M1534,"0"),Punten!$A$1:$E$37,5,FALSE)</f>
        <v>0</v>
      </c>
      <c r="T1534">
        <f>VLOOKUP("H"&amp;TEXT(L1534,"0"),Punten!$A$1:$E$37,5,FALSE)</f>
        <v>0</v>
      </c>
      <c r="U1534">
        <f>VLOOKUP("F"&amp;TEXT(M1534,"0"),Punten!$A$2:$E$158,5,FALSE)</f>
        <v>0</v>
      </c>
      <c r="V1534">
        <f>SUM(P1534:U1534)</f>
        <v>0</v>
      </c>
      <c r="W1534" t="str">
        <f>N1534&amp;A1534</f>
        <v/>
      </c>
      <c r="X1534">
        <f>IF(F1533&lt;&gt;F1534,1,X1533+1)</f>
        <v>932</v>
      </c>
      <c r="Y1534" t="e">
        <f>VLOOKUP(A1534,Klasses!$A$2:$B$100,2,FALSE)</f>
        <v>#N/A</v>
      </c>
      <c r="Z1534" t="s">
        <v>198</v>
      </c>
      <c r="AA1534">
        <f>F1534</f>
        <v>0</v>
      </c>
      <c r="AB1534">
        <f>D1534</f>
        <v>0</v>
      </c>
    </row>
    <row r="1535" spans="15:28" x14ac:dyDescent="0.25">
      <c r="O1535">
        <f>COUNTIF($W$2:$W$5,W1535)</f>
        <v>0</v>
      </c>
      <c r="P1535">
        <f>VLOOKUP("M"&amp;TEXT(G1535,"0"),Punten!$A$1:$E$37,5,FALSE)</f>
        <v>0</v>
      </c>
      <c r="Q1535">
        <f>VLOOKUP("M"&amp;TEXT(H1535,"0"),Punten!$A$1:$E$37,5,FALSE)</f>
        <v>0</v>
      </c>
      <c r="R1535">
        <f>VLOOKUP("M"&amp;TEXT(I1535,"0"),Punten!$A$1:$E$37,5,FALSE)</f>
        <v>0</v>
      </c>
      <c r="S1535">
        <f>VLOOKUP("K"&amp;TEXT(M1535,"0"),Punten!$A$1:$E$37,5,FALSE)</f>
        <v>0</v>
      </c>
      <c r="T1535">
        <f>VLOOKUP("H"&amp;TEXT(L1535,"0"),Punten!$A$1:$E$37,5,FALSE)</f>
        <v>0</v>
      </c>
      <c r="U1535">
        <f>VLOOKUP("F"&amp;TEXT(M1535,"0"),Punten!$A$2:$E$158,5,FALSE)</f>
        <v>0</v>
      </c>
      <c r="V1535">
        <f>SUM(P1535:U1535)</f>
        <v>0</v>
      </c>
      <c r="W1535" t="str">
        <f>N1535&amp;A1535</f>
        <v/>
      </c>
      <c r="X1535">
        <f>IF(F1534&lt;&gt;F1535,1,X1534+1)</f>
        <v>933</v>
      </c>
      <c r="Y1535" t="e">
        <f>VLOOKUP(A1535,Klasses!$A$2:$B$100,2,FALSE)</f>
        <v>#N/A</v>
      </c>
      <c r="Z1535" t="s">
        <v>198</v>
      </c>
      <c r="AA1535">
        <f>F1535</f>
        <v>0</v>
      </c>
      <c r="AB1535">
        <f>D1535</f>
        <v>0</v>
      </c>
    </row>
    <row r="1536" spans="15:28" x14ac:dyDescent="0.25">
      <c r="O1536">
        <f>COUNTIF($W$2:$W$5,W1536)</f>
        <v>0</v>
      </c>
      <c r="P1536">
        <f>VLOOKUP("M"&amp;TEXT(G1536,"0"),Punten!$A$1:$E$37,5,FALSE)</f>
        <v>0</v>
      </c>
      <c r="Q1536">
        <f>VLOOKUP("M"&amp;TEXT(H1536,"0"),Punten!$A$1:$E$37,5,FALSE)</f>
        <v>0</v>
      </c>
      <c r="R1536">
        <f>VLOOKUP("M"&amp;TEXT(I1536,"0"),Punten!$A$1:$E$37,5,FALSE)</f>
        <v>0</v>
      </c>
      <c r="S1536">
        <f>VLOOKUP("K"&amp;TEXT(M1536,"0"),Punten!$A$1:$E$37,5,FALSE)</f>
        <v>0</v>
      </c>
      <c r="T1536">
        <f>VLOOKUP("H"&amp;TEXT(L1536,"0"),Punten!$A$1:$E$37,5,FALSE)</f>
        <v>0</v>
      </c>
      <c r="U1536">
        <f>VLOOKUP("F"&amp;TEXT(M1536,"0"),Punten!$A$2:$E$158,5,FALSE)</f>
        <v>0</v>
      </c>
      <c r="V1536">
        <f>SUM(P1536:U1536)</f>
        <v>0</v>
      </c>
      <c r="W1536" t="str">
        <f>N1536&amp;A1536</f>
        <v/>
      </c>
      <c r="X1536">
        <f>IF(F1535&lt;&gt;F1536,1,X1535+1)</f>
        <v>934</v>
      </c>
      <c r="Y1536" t="e">
        <f>VLOOKUP(A1536,Klasses!$A$2:$B$100,2,FALSE)</f>
        <v>#N/A</v>
      </c>
      <c r="Z1536" t="s">
        <v>198</v>
      </c>
      <c r="AA1536">
        <f>F1536</f>
        <v>0</v>
      </c>
      <c r="AB1536">
        <f>D1536</f>
        <v>0</v>
      </c>
    </row>
    <row r="1537" spans="15:28" x14ac:dyDescent="0.25">
      <c r="O1537">
        <f>COUNTIF($W$2:$W$5,W1537)</f>
        <v>0</v>
      </c>
      <c r="P1537">
        <f>VLOOKUP("M"&amp;TEXT(G1537,"0"),Punten!$A$1:$E$37,5,FALSE)</f>
        <v>0</v>
      </c>
      <c r="Q1537">
        <f>VLOOKUP("M"&amp;TEXT(H1537,"0"),Punten!$A$1:$E$37,5,FALSE)</f>
        <v>0</v>
      </c>
      <c r="R1537">
        <f>VLOOKUP("M"&amp;TEXT(I1537,"0"),Punten!$A$1:$E$37,5,FALSE)</f>
        <v>0</v>
      </c>
      <c r="S1537">
        <f>VLOOKUP("K"&amp;TEXT(M1537,"0"),Punten!$A$1:$E$37,5,FALSE)</f>
        <v>0</v>
      </c>
      <c r="T1537">
        <f>VLOOKUP("H"&amp;TEXT(L1537,"0"),Punten!$A$1:$E$37,5,FALSE)</f>
        <v>0</v>
      </c>
      <c r="U1537">
        <f>VLOOKUP("F"&amp;TEXT(M1537,"0"),Punten!$A$2:$E$158,5,FALSE)</f>
        <v>0</v>
      </c>
      <c r="V1537">
        <f>SUM(P1537:U1537)</f>
        <v>0</v>
      </c>
      <c r="W1537" t="str">
        <f>N1537&amp;A1537</f>
        <v/>
      </c>
      <c r="X1537">
        <f>IF(F1536&lt;&gt;F1537,1,X1536+1)</f>
        <v>935</v>
      </c>
      <c r="Y1537" t="e">
        <f>VLOOKUP(A1537,Klasses!$A$2:$B$100,2,FALSE)</f>
        <v>#N/A</v>
      </c>
      <c r="Z1537" t="s">
        <v>198</v>
      </c>
      <c r="AA1537">
        <f>F1537</f>
        <v>0</v>
      </c>
      <c r="AB1537">
        <f>D1537</f>
        <v>0</v>
      </c>
    </row>
    <row r="1538" spans="15:28" x14ac:dyDescent="0.25">
      <c r="O1538">
        <f>COUNTIF($W$2:$W$5,W1538)</f>
        <v>0</v>
      </c>
      <c r="P1538">
        <f>VLOOKUP("M"&amp;TEXT(G1538,"0"),Punten!$A$1:$E$37,5,FALSE)</f>
        <v>0</v>
      </c>
      <c r="Q1538">
        <f>VLOOKUP("M"&amp;TEXT(H1538,"0"),Punten!$A$1:$E$37,5,FALSE)</f>
        <v>0</v>
      </c>
      <c r="R1538">
        <f>VLOOKUP("M"&amp;TEXT(I1538,"0"),Punten!$A$1:$E$37,5,FALSE)</f>
        <v>0</v>
      </c>
      <c r="S1538">
        <f>VLOOKUP("K"&amp;TEXT(M1538,"0"),Punten!$A$1:$E$37,5,FALSE)</f>
        <v>0</v>
      </c>
      <c r="T1538">
        <f>VLOOKUP("H"&amp;TEXT(L1538,"0"),Punten!$A$1:$E$37,5,FALSE)</f>
        <v>0</v>
      </c>
      <c r="U1538">
        <f>VLOOKUP("F"&amp;TEXT(M1538,"0"),Punten!$A$2:$E$158,5,FALSE)</f>
        <v>0</v>
      </c>
      <c r="V1538">
        <f>SUM(P1538:U1538)</f>
        <v>0</v>
      </c>
      <c r="W1538" t="str">
        <f>N1538&amp;A1538</f>
        <v/>
      </c>
      <c r="X1538">
        <f>IF(F1537&lt;&gt;F1538,1,X1537+1)</f>
        <v>936</v>
      </c>
      <c r="Y1538" t="e">
        <f>VLOOKUP(A1538,Klasses!$A$2:$B$100,2,FALSE)</f>
        <v>#N/A</v>
      </c>
      <c r="Z1538" t="s">
        <v>198</v>
      </c>
      <c r="AA1538">
        <f>F1538</f>
        <v>0</v>
      </c>
      <c r="AB1538">
        <f>D1538</f>
        <v>0</v>
      </c>
    </row>
    <row r="1539" spans="15:28" x14ac:dyDescent="0.25">
      <c r="O1539">
        <f>COUNTIF($W$2:$W$5,W1539)</f>
        <v>0</v>
      </c>
      <c r="P1539">
        <f>VLOOKUP("M"&amp;TEXT(G1539,"0"),Punten!$A$1:$E$37,5,FALSE)</f>
        <v>0</v>
      </c>
      <c r="Q1539">
        <f>VLOOKUP("M"&amp;TEXT(H1539,"0"),Punten!$A$1:$E$37,5,FALSE)</f>
        <v>0</v>
      </c>
      <c r="R1539">
        <f>VLOOKUP("M"&amp;TEXT(I1539,"0"),Punten!$A$1:$E$37,5,FALSE)</f>
        <v>0</v>
      </c>
      <c r="S1539">
        <f>VLOOKUP("K"&amp;TEXT(M1539,"0"),Punten!$A$1:$E$37,5,FALSE)</f>
        <v>0</v>
      </c>
      <c r="T1539">
        <f>VLOOKUP("H"&amp;TEXT(L1539,"0"),Punten!$A$1:$E$37,5,FALSE)</f>
        <v>0</v>
      </c>
      <c r="U1539">
        <f>VLOOKUP("F"&amp;TEXT(M1539,"0"),Punten!$A$2:$E$158,5,FALSE)</f>
        <v>0</v>
      </c>
      <c r="V1539">
        <f>SUM(P1539:U1539)</f>
        <v>0</v>
      </c>
      <c r="W1539" t="str">
        <f>N1539&amp;A1539</f>
        <v/>
      </c>
      <c r="X1539">
        <f>IF(F1538&lt;&gt;F1539,1,X1538+1)</f>
        <v>937</v>
      </c>
      <c r="Y1539" t="e">
        <f>VLOOKUP(A1539,Klasses!$A$2:$B$100,2,FALSE)</f>
        <v>#N/A</v>
      </c>
      <c r="Z1539" t="s">
        <v>198</v>
      </c>
      <c r="AA1539">
        <f>F1539</f>
        <v>0</v>
      </c>
      <c r="AB1539">
        <f>D1539</f>
        <v>0</v>
      </c>
    </row>
    <row r="1540" spans="15:28" x14ac:dyDescent="0.25">
      <c r="O1540">
        <f>COUNTIF($W$2:$W$5,W1540)</f>
        <v>0</v>
      </c>
      <c r="P1540">
        <f>VLOOKUP("M"&amp;TEXT(G1540,"0"),Punten!$A$1:$E$37,5,FALSE)</f>
        <v>0</v>
      </c>
      <c r="Q1540">
        <f>VLOOKUP("M"&amp;TEXT(H1540,"0"),Punten!$A$1:$E$37,5,FALSE)</f>
        <v>0</v>
      </c>
      <c r="R1540">
        <f>VLOOKUP("M"&amp;TEXT(I1540,"0"),Punten!$A$1:$E$37,5,FALSE)</f>
        <v>0</v>
      </c>
      <c r="S1540">
        <f>VLOOKUP("K"&amp;TEXT(M1540,"0"),Punten!$A$1:$E$37,5,FALSE)</f>
        <v>0</v>
      </c>
      <c r="T1540">
        <f>VLOOKUP("H"&amp;TEXT(L1540,"0"),Punten!$A$1:$E$37,5,FALSE)</f>
        <v>0</v>
      </c>
      <c r="U1540">
        <f>VLOOKUP("F"&amp;TEXT(M1540,"0"),Punten!$A$2:$E$158,5,FALSE)</f>
        <v>0</v>
      </c>
      <c r="V1540">
        <f>SUM(P1540:U1540)</f>
        <v>0</v>
      </c>
      <c r="W1540" t="str">
        <f>N1540&amp;A1540</f>
        <v/>
      </c>
      <c r="X1540">
        <f>IF(F1539&lt;&gt;F1540,1,X1539+1)</f>
        <v>938</v>
      </c>
      <c r="Y1540" t="e">
        <f>VLOOKUP(A1540,Klasses!$A$2:$B$100,2,FALSE)</f>
        <v>#N/A</v>
      </c>
      <c r="Z1540" t="s">
        <v>198</v>
      </c>
      <c r="AA1540">
        <f>F1540</f>
        <v>0</v>
      </c>
      <c r="AB1540">
        <f>D1540</f>
        <v>0</v>
      </c>
    </row>
    <row r="1541" spans="15:28" x14ac:dyDescent="0.25">
      <c r="O1541">
        <f>COUNTIF($W$2:$W$5,W1541)</f>
        <v>0</v>
      </c>
      <c r="P1541">
        <f>VLOOKUP("M"&amp;TEXT(G1541,"0"),Punten!$A$1:$E$37,5,FALSE)</f>
        <v>0</v>
      </c>
      <c r="Q1541">
        <f>VLOOKUP("M"&amp;TEXT(H1541,"0"),Punten!$A$1:$E$37,5,FALSE)</f>
        <v>0</v>
      </c>
      <c r="R1541">
        <f>VLOOKUP("M"&amp;TEXT(I1541,"0"),Punten!$A$1:$E$37,5,FALSE)</f>
        <v>0</v>
      </c>
      <c r="S1541">
        <f>VLOOKUP("K"&amp;TEXT(M1541,"0"),Punten!$A$1:$E$37,5,FALSE)</f>
        <v>0</v>
      </c>
      <c r="T1541">
        <f>VLOOKUP("H"&amp;TEXT(L1541,"0"),Punten!$A$1:$E$37,5,FALSE)</f>
        <v>0</v>
      </c>
      <c r="U1541">
        <f>VLOOKUP("F"&amp;TEXT(M1541,"0"),Punten!$A$2:$E$158,5,FALSE)</f>
        <v>0</v>
      </c>
      <c r="V1541">
        <f>SUM(P1541:U1541)</f>
        <v>0</v>
      </c>
      <c r="W1541" t="str">
        <f>N1541&amp;A1541</f>
        <v/>
      </c>
      <c r="X1541">
        <f>IF(F1540&lt;&gt;F1541,1,X1540+1)</f>
        <v>939</v>
      </c>
      <c r="Y1541" t="e">
        <f>VLOOKUP(A1541,Klasses!$A$2:$B$100,2,FALSE)</f>
        <v>#N/A</v>
      </c>
      <c r="Z1541" t="s">
        <v>198</v>
      </c>
      <c r="AA1541">
        <f>F1541</f>
        <v>0</v>
      </c>
      <c r="AB1541">
        <f>D1541</f>
        <v>0</v>
      </c>
    </row>
    <row r="1542" spans="15:28" x14ac:dyDescent="0.25">
      <c r="O1542">
        <f>COUNTIF($W$2:$W$5,W1542)</f>
        <v>0</v>
      </c>
      <c r="P1542">
        <f>VLOOKUP("M"&amp;TEXT(G1542,"0"),Punten!$A$1:$E$37,5,FALSE)</f>
        <v>0</v>
      </c>
      <c r="Q1542">
        <f>VLOOKUP("M"&amp;TEXT(H1542,"0"),Punten!$A$1:$E$37,5,FALSE)</f>
        <v>0</v>
      </c>
      <c r="R1542">
        <f>VLOOKUP("M"&amp;TEXT(I1542,"0"),Punten!$A$1:$E$37,5,FALSE)</f>
        <v>0</v>
      </c>
      <c r="S1542">
        <f>VLOOKUP("K"&amp;TEXT(M1542,"0"),Punten!$A$1:$E$37,5,FALSE)</f>
        <v>0</v>
      </c>
      <c r="T1542">
        <f>VLOOKUP("H"&amp;TEXT(L1542,"0"),Punten!$A$1:$E$37,5,FALSE)</f>
        <v>0</v>
      </c>
      <c r="U1542">
        <f>VLOOKUP("F"&amp;TEXT(M1542,"0"),Punten!$A$2:$E$158,5,FALSE)</f>
        <v>0</v>
      </c>
      <c r="V1542">
        <f>SUM(P1542:U1542)</f>
        <v>0</v>
      </c>
      <c r="W1542" t="str">
        <f>N1542&amp;A1542</f>
        <v/>
      </c>
      <c r="X1542">
        <f>IF(F1541&lt;&gt;F1542,1,X1541+1)</f>
        <v>940</v>
      </c>
      <c r="Y1542" t="e">
        <f>VLOOKUP(A1542,Klasses!$A$2:$B$100,2,FALSE)</f>
        <v>#N/A</v>
      </c>
      <c r="Z1542" t="s">
        <v>198</v>
      </c>
      <c r="AA1542">
        <f>F1542</f>
        <v>0</v>
      </c>
      <c r="AB1542">
        <f>D1542</f>
        <v>0</v>
      </c>
    </row>
    <row r="1543" spans="15:28" x14ac:dyDescent="0.25">
      <c r="O1543">
        <f>COUNTIF($W$2:$W$5,W1543)</f>
        <v>0</v>
      </c>
      <c r="P1543">
        <f>VLOOKUP("M"&amp;TEXT(G1543,"0"),Punten!$A$1:$E$37,5,FALSE)</f>
        <v>0</v>
      </c>
      <c r="Q1543">
        <f>VLOOKUP("M"&amp;TEXT(H1543,"0"),Punten!$A$1:$E$37,5,FALSE)</f>
        <v>0</v>
      </c>
      <c r="R1543">
        <f>VLOOKUP("M"&amp;TEXT(I1543,"0"),Punten!$A$1:$E$37,5,FALSE)</f>
        <v>0</v>
      </c>
      <c r="S1543">
        <f>VLOOKUP("K"&amp;TEXT(M1543,"0"),Punten!$A$1:$E$37,5,FALSE)</f>
        <v>0</v>
      </c>
      <c r="T1543">
        <f>VLOOKUP("H"&amp;TEXT(L1543,"0"),Punten!$A$1:$E$37,5,FALSE)</f>
        <v>0</v>
      </c>
      <c r="U1543">
        <f>VLOOKUP("F"&amp;TEXT(M1543,"0"),Punten!$A$2:$E$158,5,FALSE)</f>
        <v>0</v>
      </c>
      <c r="V1543">
        <f>SUM(P1543:U1543)</f>
        <v>0</v>
      </c>
      <c r="W1543" t="str">
        <f>N1543&amp;A1543</f>
        <v/>
      </c>
      <c r="X1543">
        <f>IF(F1542&lt;&gt;F1543,1,X1542+1)</f>
        <v>941</v>
      </c>
      <c r="Y1543" t="e">
        <f>VLOOKUP(A1543,Klasses!$A$2:$B$100,2,FALSE)</f>
        <v>#N/A</v>
      </c>
      <c r="Z1543" t="s">
        <v>198</v>
      </c>
      <c r="AA1543">
        <f>F1543</f>
        <v>0</v>
      </c>
      <c r="AB1543">
        <f>D1543</f>
        <v>0</v>
      </c>
    </row>
    <row r="1544" spans="15:28" x14ac:dyDescent="0.25">
      <c r="O1544">
        <f>COUNTIF($W$2:$W$5,W1544)</f>
        <v>0</v>
      </c>
      <c r="P1544">
        <f>VLOOKUP("M"&amp;TEXT(G1544,"0"),Punten!$A$1:$E$37,5,FALSE)</f>
        <v>0</v>
      </c>
      <c r="Q1544">
        <f>VLOOKUP("M"&amp;TEXT(H1544,"0"),Punten!$A$1:$E$37,5,FALSE)</f>
        <v>0</v>
      </c>
      <c r="R1544">
        <f>VLOOKUP("M"&amp;TEXT(I1544,"0"),Punten!$A$1:$E$37,5,FALSE)</f>
        <v>0</v>
      </c>
      <c r="S1544">
        <f>VLOOKUP("K"&amp;TEXT(M1544,"0"),Punten!$A$1:$E$37,5,FALSE)</f>
        <v>0</v>
      </c>
      <c r="T1544">
        <f>VLOOKUP("H"&amp;TEXT(L1544,"0"),Punten!$A$1:$E$37,5,FALSE)</f>
        <v>0</v>
      </c>
      <c r="U1544">
        <f>VLOOKUP("F"&amp;TEXT(M1544,"0"),Punten!$A$2:$E$158,5,FALSE)</f>
        <v>0</v>
      </c>
      <c r="V1544">
        <f>SUM(P1544:U1544)</f>
        <v>0</v>
      </c>
      <c r="W1544" t="str">
        <f>N1544&amp;A1544</f>
        <v/>
      </c>
      <c r="X1544">
        <f>IF(F1543&lt;&gt;F1544,1,X1543+1)</f>
        <v>942</v>
      </c>
      <c r="Y1544" t="e">
        <f>VLOOKUP(A1544,Klasses!$A$2:$B$100,2,FALSE)</f>
        <v>#N/A</v>
      </c>
      <c r="Z1544" t="s">
        <v>198</v>
      </c>
      <c r="AA1544">
        <f>F1544</f>
        <v>0</v>
      </c>
      <c r="AB1544">
        <f>D1544</f>
        <v>0</v>
      </c>
    </row>
    <row r="1545" spans="15:28" x14ac:dyDescent="0.25">
      <c r="O1545">
        <f>COUNTIF($W$2:$W$5,W1545)</f>
        <v>0</v>
      </c>
      <c r="P1545">
        <f>VLOOKUP("M"&amp;TEXT(G1545,"0"),Punten!$A$1:$E$37,5,FALSE)</f>
        <v>0</v>
      </c>
      <c r="Q1545">
        <f>VLOOKUP("M"&amp;TEXT(H1545,"0"),Punten!$A$1:$E$37,5,FALSE)</f>
        <v>0</v>
      </c>
      <c r="R1545">
        <f>VLOOKUP("M"&amp;TEXT(I1545,"0"),Punten!$A$1:$E$37,5,FALSE)</f>
        <v>0</v>
      </c>
      <c r="S1545">
        <f>VLOOKUP("K"&amp;TEXT(M1545,"0"),Punten!$A$1:$E$37,5,FALSE)</f>
        <v>0</v>
      </c>
      <c r="T1545">
        <f>VLOOKUP("H"&amp;TEXT(L1545,"0"),Punten!$A$1:$E$37,5,FALSE)</f>
        <v>0</v>
      </c>
      <c r="U1545">
        <f>VLOOKUP("F"&amp;TEXT(M1545,"0"),Punten!$A$2:$E$158,5,FALSE)</f>
        <v>0</v>
      </c>
      <c r="V1545">
        <f>SUM(P1545:U1545)</f>
        <v>0</v>
      </c>
      <c r="W1545" t="str">
        <f>N1545&amp;A1545</f>
        <v/>
      </c>
      <c r="X1545">
        <f>IF(F1544&lt;&gt;F1545,1,X1544+1)</f>
        <v>943</v>
      </c>
      <c r="Y1545" t="e">
        <f>VLOOKUP(A1545,Klasses!$A$2:$B$100,2,FALSE)</f>
        <v>#N/A</v>
      </c>
      <c r="Z1545" t="s">
        <v>198</v>
      </c>
      <c r="AA1545">
        <f>F1545</f>
        <v>0</v>
      </c>
      <c r="AB1545">
        <f>D1545</f>
        <v>0</v>
      </c>
    </row>
    <row r="1546" spans="15:28" x14ac:dyDescent="0.25">
      <c r="O1546">
        <f>COUNTIF($W$2:$W$5,W1546)</f>
        <v>0</v>
      </c>
      <c r="P1546">
        <f>VLOOKUP("M"&amp;TEXT(G1546,"0"),Punten!$A$1:$E$37,5,FALSE)</f>
        <v>0</v>
      </c>
      <c r="Q1546">
        <f>VLOOKUP("M"&amp;TEXT(H1546,"0"),Punten!$A$1:$E$37,5,FALSE)</f>
        <v>0</v>
      </c>
      <c r="R1546">
        <f>VLOOKUP("M"&amp;TEXT(I1546,"0"),Punten!$A$1:$E$37,5,FALSE)</f>
        <v>0</v>
      </c>
      <c r="S1546">
        <f>VLOOKUP("K"&amp;TEXT(M1546,"0"),Punten!$A$1:$E$37,5,FALSE)</f>
        <v>0</v>
      </c>
      <c r="T1546">
        <f>VLOOKUP("H"&amp;TEXT(L1546,"0"),Punten!$A$1:$E$37,5,FALSE)</f>
        <v>0</v>
      </c>
      <c r="U1546">
        <f>VLOOKUP("F"&amp;TEXT(M1546,"0"),Punten!$A$2:$E$158,5,FALSE)</f>
        <v>0</v>
      </c>
      <c r="V1546">
        <f>SUM(P1546:U1546)</f>
        <v>0</v>
      </c>
      <c r="W1546" t="str">
        <f>N1546&amp;A1546</f>
        <v/>
      </c>
      <c r="X1546">
        <f>IF(F1545&lt;&gt;F1546,1,X1545+1)</f>
        <v>944</v>
      </c>
      <c r="Y1546" t="e">
        <f>VLOOKUP(A1546,Klasses!$A$2:$B$100,2,FALSE)</f>
        <v>#N/A</v>
      </c>
      <c r="Z1546" t="s">
        <v>198</v>
      </c>
      <c r="AA1546">
        <f>F1546</f>
        <v>0</v>
      </c>
      <c r="AB1546">
        <f>D1546</f>
        <v>0</v>
      </c>
    </row>
    <row r="1547" spans="15:28" x14ac:dyDescent="0.25">
      <c r="O1547">
        <f>COUNTIF($W$2:$W$5,W1547)</f>
        <v>0</v>
      </c>
      <c r="P1547">
        <f>VLOOKUP("M"&amp;TEXT(G1547,"0"),Punten!$A$1:$E$37,5,FALSE)</f>
        <v>0</v>
      </c>
      <c r="Q1547">
        <f>VLOOKUP("M"&amp;TEXT(H1547,"0"),Punten!$A$1:$E$37,5,FALSE)</f>
        <v>0</v>
      </c>
      <c r="R1547">
        <f>VLOOKUP("M"&amp;TEXT(I1547,"0"),Punten!$A$1:$E$37,5,FALSE)</f>
        <v>0</v>
      </c>
      <c r="S1547">
        <f>VLOOKUP("K"&amp;TEXT(M1547,"0"),Punten!$A$1:$E$37,5,FALSE)</f>
        <v>0</v>
      </c>
      <c r="T1547">
        <f>VLOOKUP("H"&amp;TEXT(L1547,"0"),Punten!$A$1:$E$37,5,FALSE)</f>
        <v>0</v>
      </c>
      <c r="U1547">
        <f>VLOOKUP("F"&amp;TEXT(M1547,"0"),Punten!$A$2:$E$158,5,FALSE)</f>
        <v>0</v>
      </c>
      <c r="V1547">
        <f>SUM(P1547:U1547)</f>
        <v>0</v>
      </c>
      <c r="W1547" t="str">
        <f>N1547&amp;A1547</f>
        <v/>
      </c>
      <c r="X1547">
        <f>IF(F1546&lt;&gt;F1547,1,X1546+1)</f>
        <v>945</v>
      </c>
      <c r="Y1547" t="e">
        <f>VLOOKUP(A1547,Klasses!$A$2:$B$100,2,FALSE)</f>
        <v>#N/A</v>
      </c>
      <c r="Z1547" t="s">
        <v>198</v>
      </c>
      <c r="AA1547">
        <f>F1547</f>
        <v>0</v>
      </c>
      <c r="AB1547">
        <f>D1547</f>
        <v>0</v>
      </c>
    </row>
    <row r="1548" spans="15:28" x14ac:dyDescent="0.25">
      <c r="O1548">
        <f>COUNTIF($W$2:$W$5,W1548)</f>
        <v>0</v>
      </c>
      <c r="P1548">
        <f>VLOOKUP("M"&amp;TEXT(G1548,"0"),Punten!$A$1:$E$37,5,FALSE)</f>
        <v>0</v>
      </c>
      <c r="Q1548">
        <f>VLOOKUP("M"&amp;TEXT(H1548,"0"),Punten!$A$1:$E$37,5,FALSE)</f>
        <v>0</v>
      </c>
      <c r="R1548">
        <f>VLOOKUP("M"&amp;TEXT(I1548,"0"),Punten!$A$1:$E$37,5,FALSE)</f>
        <v>0</v>
      </c>
      <c r="S1548">
        <f>VLOOKUP("K"&amp;TEXT(M1548,"0"),Punten!$A$1:$E$37,5,FALSE)</f>
        <v>0</v>
      </c>
      <c r="T1548">
        <f>VLOOKUP("H"&amp;TEXT(L1548,"0"),Punten!$A$1:$E$37,5,FALSE)</f>
        <v>0</v>
      </c>
      <c r="U1548">
        <f>VLOOKUP("F"&amp;TEXT(M1548,"0"),Punten!$A$2:$E$158,5,FALSE)</f>
        <v>0</v>
      </c>
      <c r="V1548">
        <f>SUM(P1548:U1548)</f>
        <v>0</v>
      </c>
      <c r="W1548" t="str">
        <f>N1548&amp;A1548</f>
        <v/>
      </c>
      <c r="X1548">
        <f>IF(F1547&lt;&gt;F1548,1,X1547+1)</f>
        <v>946</v>
      </c>
      <c r="Y1548" t="e">
        <f>VLOOKUP(A1548,Klasses!$A$2:$B$100,2,FALSE)</f>
        <v>#N/A</v>
      </c>
      <c r="Z1548" t="s">
        <v>198</v>
      </c>
      <c r="AA1548">
        <f>F1548</f>
        <v>0</v>
      </c>
      <c r="AB1548">
        <f>D1548</f>
        <v>0</v>
      </c>
    </row>
    <row r="1549" spans="15:28" x14ac:dyDescent="0.25">
      <c r="O1549">
        <f>COUNTIF($W$2:$W$5,W1549)</f>
        <v>0</v>
      </c>
      <c r="P1549">
        <f>VLOOKUP("M"&amp;TEXT(G1549,"0"),Punten!$A$1:$E$37,5,FALSE)</f>
        <v>0</v>
      </c>
      <c r="Q1549">
        <f>VLOOKUP("M"&amp;TEXT(H1549,"0"),Punten!$A$1:$E$37,5,FALSE)</f>
        <v>0</v>
      </c>
      <c r="R1549">
        <f>VLOOKUP("M"&amp;TEXT(I1549,"0"),Punten!$A$1:$E$37,5,FALSE)</f>
        <v>0</v>
      </c>
      <c r="S1549">
        <f>VLOOKUP("K"&amp;TEXT(M1549,"0"),Punten!$A$1:$E$37,5,FALSE)</f>
        <v>0</v>
      </c>
      <c r="T1549">
        <f>VLOOKUP("H"&amp;TEXT(L1549,"0"),Punten!$A$1:$E$37,5,FALSE)</f>
        <v>0</v>
      </c>
      <c r="U1549">
        <f>VLOOKUP("F"&amp;TEXT(M1549,"0"),Punten!$A$2:$E$158,5,FALSE)</f>
        <v>0</v>
      </c>
      <c r="V1549">
        <f>SUM(P1549:U1549)</f>
        <v>0</v>
      </c>
      <c r="W1549" t="str">
        <f>N1549&amp;A1549</f>
        <v/>
      </c>
      <c r="X1549">
        <f>IF(F1548&lt;&gt;F1549,1,X1548+1)</f>
        <v>947</v>
      </c>
      <c r="Y1549" t="e">
        <f>VLOOKUP(A1549,Klasses!$A$2:$B$100,2,FALSE)</f>
        <v>#N/A</v>
      </c>
      <c r="Z1549" t="s">
        <v>198</v>
      </c>
      <c r="AA1549">
        <f>F1549</f>
        <v>0</v>
      </c>
      <c r="AB1549">
        <f>D1549</f>
        <v>0</v>
      </c>
    </row>
    <row r="1550" spans="15:28" x14ac:dyDescent="0.25">
      <c r="O1550">
        <f>COUNTIF($W$2:$W$5,W1550)</f>
        <v>0</v>
      </c>
      <c r="P1550">
        <f>VLOOKUP("M"&amp;TEXT(G1550,"0"),Punten!$A$1:$E$37,5,FALSE)</f>
        <v>0</v>
      </c>
      <c r="Q1550">
        <f>VLOOKUP("M"&amp;TEXT(H1550,"0"),Punten!$A$1:$E$37,5,FALSE)</f>
        <v>0</v>
      </c>
      <c r="R1550">
        <f>VLOOKUP("M"&amp;TEXT(I1550,"0"),Punten!$A$1:$E$37,5,FALSE)</f>
        <v>0</v>
      </c>
      <c r="S1550">
        <f>VLOOKUP("K"&amp;TEXT(M1550,"0"),Punten!$A$1:$E$37,5,FALSE)</f>
        <v>0</v>
      </c>
      <c r="T1550">
        <f>VLOOKUP("H"&amp;TEXT(L1550,"0"),Punten!$A$1:$E$37,5,FALSE)</f>
        <v>0</v>
      </c>
      <c r="U1550">
        <f>VLOOKUP("F"&amp;TEXT(M1550,"0"),Punten!$A$2:$E$158,5,FALSE)</f>
        <v>0</v>
      </c>
      <c r="V1550">
        <f>SUM(P1550:U1550)</f>
        <v>0</v>
      </c>
      <c r="W1550" t="str">
        <f>N1550&amp;A1550</f>
        <v/>
      </c>
      <c r="X1550">
        <f>IF(F1549&lt;&gt;F1550,1,X1549+1)</f>
        <v>948</v>
      </c>
      <c r="Y1550" t="e">
        <f>VLOOKUP(A1550,Klasses!$A$2:$B$100,2,FALSE)</f>
        <v>#N/A</v>
      </c>
      <c r="Z1550" t="s">
        <v>198</v>
      </c>
      <c r="AA1550">
        <f>F1550</f>
        <v>0</v>
      </c>
      <c r="AB1550">
        <f>D1550</f>
        <v>0</v>
      </c>
    </row>
    <row r="1551" spans="15:28" x14ac:dyDescent="0.25">
      <c r="O1551">
        <f>COUNTIF($W$2:$W$5,W1551)</f>
        <v>0</v>
      </c>
      <c r="P1551">
        <f>VLOOKUP("M"&amp;TEXT(G1551,"0"),Punten!$A$1:$E$37,5,FALSE)</f>
        <v>0</v>
      </c>
      <c r="Q1551">
        <f>VLOOKUP("M"&amp;TEXT(H1551,"0"),Punten!$A$1:$E$37,5,FALSE)</f>
        <v>0</v>
      </c>
      <c r="R1551">
        <f>VLOOKUP("M"&amp;TEXT(I1551,"0"),Punten!$A$1:$E$37,5,FALSE)</f>
        <v>0</v>
      </c>
      <c r="S1551">
        <f>VLOOKUP("K"&amp;TEXT(M1551,"0"),Punten!$A$1:$E$37,5,FALSE)</f>
        <v>0</v>
      </c>
      <c r="T1551">
        <f>VLOOKUP("H"&amp;TEXT(L1551,"0"),Punten!$A$1:$E$37,5,FALSE)</f>
        <v>0</v>
      </c>
      <c r="U1551">
        <f>VLOOKUP("F"&amp;TEXT(M1551,"0"),Punten!$A$2:$E$158,5,FALSE)</f>
        <v>0</v>
      </c>
      <c r="V1551">
        <f>SUM(P1551:U1551)</f>
        <v>0</v>
      </c>
      <c r="W1551" t="str">
        <f>N1551&amp;A1551</f>
        <v/>
      </c>
      <c r="X1551">
        <f>IF(F1550&lt;&gt;F1551,1,X1550+1)</f>
        <v>949</v>
      </c>
      <c r="Y1551" t="e">
        <f>VLOOKUP(A1551,Klasses!$A$2:$B$100,2,FALSE)</f>
        <v>#N/A</v>
      </c>
      <c r="Z1551" t="s">
        <v>198</v>
      </c>
      <c r="AA1551">
        <f>F1551</f>
        <v>0</v>
      </c>
      <c r="AB1551">
        <f>D1551</f>
        <v>0</v>
      </c>
    </row>
    <row r="1552" spans="15:28" x14ac:dyDescent="0.25">
      <c r="O1552">
        <f>COUNTIF($W$2:$W$5,W1552)</f>
        <v>0</v>
      </c>
      <c r="P1552">
        <f>VLOOKUP("M"&amp;TEXT(G1552,"0"),Punten!$A$1:$E$37,5,FALSE)</f>
        <v>0</v>
      </c>
      <c r="Q1552">
        <f>VLOOKUP("M"&amp;TEXT(H1552,"0"),Punten!$A$1:$E$37,5,FALSE)</f>
        <v>0</v>
      </c>
      <c r="R1552">
        <f>VLOOKUP("M"&amp;TEXT(I1552,"0"),Punten!$A$1:$E$37,5,FALSE)</f>
        <v>0</v>
      </c>
      <c r="S1552">
        <f>VLOOKUP("K"&amp;TEXT(M1552,"0"),Punten!$A$1:$E$37,5,FALSE)</f>
        <v>0</v>
      </c>
      <c r="T1552">
        <f>VLOOKUP("H"&amp;TEXT(L1552,"0"),Punten!$A$1:$E$37,5,FALSE)</f>
        <v>0</v>
      </c>
      <c r="U1552">
        <f>VLOOKUP("F"&amp;TEXT(M1552,"0"),Punten!$A$2:$E$158,5,FALSE)</f>
        <v>0</v>
      </c>
      <c r="V1552">
        <f>SUM(P1552:U1552)</f>
        <v>0</v>
      </c>
      <c r="W1552" t="str">
        <f>N1552&amp;A1552</f>
        <v/>
      </c>
      <c r="X1552">
        <f>IF(F1551&lt;&gt;F1552,1,X1551+1)</f>
        <v>950</v>
      </c>
      <c r="Y1552" t="e">
        <f>VLOOKUP(A1552,Klasses!$A$2:$B$100,2,FALSE)</f>
        <v>#N/A</v>
      </c>
      <c r="Z1552" t="s">
        <v>198</v>
      </c>
      <c r="AA1552">
        <f>F1552</f>
        <v>0</v>
      </c>
      <c r="AB1552">
        <f>D1552</f>
        <v>0</v>
      </c>
    </row>
    <row r="1553" spans="15:28" x14ac:dyDescent="0.25">
      <c r="O1553">
        <f>COUNTIF($W$2:$W$5,W1553)</f>
        <v>0</v>
      </c>
      <c r="P1553">
        <f>VLOOKUP("M"&amp;TEXT(G1553,"0"),Punten!$A$1:$E$37,5,FALSE)</f>
        <v>0</v>
      </c>
      <c r="Q1553">
        <f>VLOOKUP("M"&amp;TEXT(H1553,"0"),Punten!$A$1:$E$37,5,FALSE)</f>
        <v>0</v>
      </c>
      <c r="R1553">
        <f>VLOOKUP("M"&amp;TEXT(I1553,"0"),Punten!$A$1:$E$37,5,FALSE)</f>
        <v>0</v>
      </c>
      <c r="S1553">
        <f>VLOOKUP("K"&amp;TEXT(M1553,"0"),Punten!$A$1:$E$37,5,FALSE)</f>
        <v>0</v>
      </c>
      <c r="T1553">
        <f>VLOOKUP("H"&amp;TEXT(L1553,"0"),Punten!$A$1:$E$37,5,FALSE)</f>
        <v>0</v>
      </c>
      <c r="U1553">
        <f>VLOOKUP("F"&amp;TEXT(M1553,"0"),Punten!$A$2:$E$158,5,FALSE)</f>
        <v>0</v>
      </c>
      <c r="V1553">
        <f>SUM(P1553:U1553)</f>
        <v>0</v>
      </c>
      <c r="W1553" t="str">
        <f>N1553&amp;A1553</f>
        <v/>
      </c>
      <c r="X1553">
        <f>IF(F1552&lt;&gt;F1553,1,X1552+1)</f>
        <v>951</v>
      </c>
      <c r="Y1553" t="e">
        <f>VLOOKUP(A1553,Klasses!$A$2:$B$100,2,FALSE)</f>
        <v>#N/A</v>
      </c>
      <c r="Z1553" t="s">
        <v>198</v>
      </c>
      <c r="AA1553">
        <f>F1553</f>
        <v>0</v>
      </c>
      <c r="AB1553">
        <f>D1553</f>
        <v>0</v>
      </c>
    </row>
    <row r="1554" spans="15:28" x14ac:dyDescent="0.25">
      <c r="O1554">
        <f>COUNTIF($W$2:$W$5,W1554)</f>
        <v>0</v>
      </c>
      <c r="P1554">
        <f>VLOOKUP("M"&amp;TEXT(G1554,"0"),Punten!$A$1:$E$37,5,FALSE)</f>
        <v>0</v>
      </c>
      <c r="Q1554">
        <f>VLOOKUP("M"&amp;TEXT(H1554,"0"),Punten!$A$1:$E$37,5,FALSE)</f>
        <v>0</v>
      </c>
      <c r="R1554">
        <f>VLOOKUP("M"&amp;TEXT(I1554,"0"),Punten!$A$1:$E$37,5,FALSE)</f>
        <v>0</v>
      </c>
      <c r="S1554">
        <f>VLOOKUP("K"&amp;TEXT(M1554,"0"),Punten!$A$1:$E$37,5,FALSE)</f>
        <v>0</v>
      </c>
      <c r="T1554">
        <f>VLOOKUP("H"&amp;TEXT(L1554,"0"),Punten!$A$1:$E$37,5,FALSE)</f>
        <v>0</v>
      </c>
      <c r="U1554">
        <f>VLOOKUP("F"&amp;TEXT(M1554,"0"),Punten!$A$2:$E$158,5,FALSE)</f>
        <v>0</v>
      </c>
      <c r="V1554">
        <f>SUM(P1554:U1554)</f>
        <v>0</v>
      </c>
      <c r="W1554" t="str">
        <f>N1554&amp;A1554</f>
        <v/>
      </c>
      <c r="X1554">
        <f>IF(F1553&lt;&gt;F1554,1,X1553+1)</f>
        <v>952</v>
      </c>
      <c r="Y1554" t="e">
        <f>VLOOKUP(A1554,Klasses!$A$2:$B$100,2,FALSE)</f>
        <v>#N/A</v>
      </c>
      <c r="Z1554" t="s">
        <v>198</v>
      </c>
      <c r="AA1554">
        <f>F1554</f>
        <v>0</v>
      </c>
      <c r="AB1554">
        <f>D1554</f>
        <v>0</v>
      </c>
    </row>
    <row r="1555" spans="15:28" x14ac:dyDescent="0.25">
      <c r="O1555">
        <f>COUNTIF($W$2:$W$5,W1555)</f>
        <v>0</v>
      </c>
      <c r="P1555">
        <f>VLOOKUP("M"&amp;TEXT(G1555,"0"),Punten!$A$1:$E$37,5,FALSE)</f>
        <v>0</v>
      </c>
      <c r="Q1555">
        <f>VLOOKUP("M"&amp;TEXT(H1555,"0"),Punten!$A$1:$E$37,5,FALSE)</f>
        <v>0</v>
      </c>
      <c r="R1555">
        <f>VLOOKUP("M"&amp;TEXT(I1555,"0"),Punten!$A$1:$E$37,5,FALSE)</f>
        <v>0</v>
      </c>
      <c r="S1555">
        <f>VLOOKUP("K"&amp;TEXT(M1555,"0"),Punten!$A$1:$E$37,5,FALSE)</f>
        <v>0</v>
      </c>
      <c r="T1555">
        <f>VLOOKUP("H"&amp;TEXT(L1555,"0"),Punten!$A$1:$E$37,5,FALSE)</f>
        <v>0</v>
      </c>
      <c r="U1555">
        <f>VLOOKUP("F"&amp;TEXT(M1555,"0"),Punten!$A$2:$E$158,5,FALSE)</f>
        <v>0</v>
      </c>
      <c r="V1555">
        <f>SUM(P1555:U1555)</f>
        <v>0</v>
      </c>
      <c r="W1555" t="str">
        <f>N1555&amp;A1555</f>
        <v/>
      </c>
      <c r="X1555">
        <f>IF(F1554&lt;&gt;F1555,1,X1554+1)</f>
        <v>953</v>
      </c>
      <c r="Y1555" t="e">
        <f>VLOOKUP(A1555,Klasses!$A$2:$B$100,2,FALSE)</f>
        <v>#N/A</v>
      </c>
      <c r="Z1555" t="s">
        <v>198</v>
      </c>
      <c r="AA1555">
        <f>F1555</f>
        <v>0</v>
      </c>
      <c r="AB1555">
        <f>D1555</f>
        <v>0</v>
      </c>
    </row>
    <row r="1556" spans="15:28" x14ac:dyDescent="0.25">
      <c r="O1556">
        <f>COUNTIF($W$2:$W$5,W1556)</f>
        <v>0</v>
      </c>
      <c r="P1556">
        <f>VLOOKUP("M"&amp;TEXT(G1556,"0"),Punten!$A$1:$E$37,5,FALSE)</f>
        <v>0</v>
      </c>
      <c r="Q1556">
        <f>VLOOKUP("M"&amp;TEXT(H1556,"0"),Punten!$A$1:$E$37,5,FALSE)</f>
        <v>0</v>
      </c>
      <c r="R1556">
        <f>VLOOKUP("M"&amp;TEXT(I1556,"0"),Punten!$A$1:$E$37,5,FALSE)</f>
        <v>0</v>
      </c>
      <c r="S1556">
        <f>VLOOKUP("K"&amp;TEXT(M1556,"0"),Punten!$A$1:$E$37,5,FALSE)</f>
        <v>0</v>
      </c>
      <c r="T1556">
        <f>VLOOKUP("H"&amp;TEXT(L1556,"0"),Punten!$A$1:$E$37,5,FALSE)</f>
        <v>0</v>
      </c>
      <c r="U1556">
        <f>VLOOKUP("F"&amp;TEXT(M1556,"0"),Punten!$A$2:$E$158,5,FALSE)</f>
        <v>0</v>
      </c>
      <c r="V1556">
        <f>SUM(P1556:U1556)</f>
        <v>0</v>
      </c>
      <c r="W1556" t="str">
        <f>N1556&amp;A1556</f>
        <v/>
      </c>
      <c r="X1556">
        <f>IF(F1555&lt;&gt;F1556,1,X1555+1)</f>
        <v>954</v>
      </c>
      <c r="Y1556" t="e">
        <f>VLOOKUP(A1556,Klasses!$A$2:$B$100,2,FALSE)</f>
        <v>#N/A</v>
      </c>
      <c r="Z1556" t="s">
        <v>198</v>
      </c>
      <c r="AA1556">
        <f>F1556</f>
        <v>0</v>
      </c>
      <c r="AB1556">
        <f>D1556</f>
        <v>0</v>
      </c>
    </row>
    <row r="1557" spans="15:28" x14ac:dyDescent="0.25">
      <c r="O1557">
        <f>COUNTIF($W$2:$W$5,W1557)</f>
        <v>0</v>
      </c>
      <c r="P1557">
        <f>VLOOKUP("M"&amp;TEXT(G1557,"0"),Punten!$A$1:$E$37,5,FALSE)</f>
        <v>0</v>
      </c>
      <c r="Q1557">
        <f>VLOOKUP("M"&amp;TEXT(H1557,"0"),Punten!$A$1:$E$37,5,FALSE)</f>
        <v>0</v>
      </c>
      <c r="R1557">
        <f>VLOOKUP("M"&amp;TEXT(I1557,"0"),Punten!$A$1:$E$37,5,FALSE)</f>
        <v>0</v>
      </c>
      <c r="S1557">
        <f>VLOOKUP("K"&amp;TEXT(M1557,"0"),Punten!$A$1:$E$37,5,FALSE)</f>
        <v>0</v>
      </c>
      <c r="T1557">
        <f>VLOOKUP("H"&amp;TEXT(L1557,"0"),Punten!$A$1:$E$37,5,FALSE)</f>
        <v>0</v>
      </c>
      <c r="U1557">
        <f>VLOOKUP("F"&amp;TEXT(M1557,"0"),Punten!$A$2:$E$158,5,FALSE)</f>
        <v>0</v>
      </c>
      <c r="V1557">
        <f>SUM(P1557:U1557)</f>
        <v>0</v>
      </c>
      <c r="W1557" t="str">
        <f>N1557&amp;A1557</f>
        <v/>
      </c>
      <c r="X1557">
        <f>IF(F1556&lt;&gt;F1557,1,X1556+1)</f>
        <v>955</v>
      </c>
      <c r="Y1557" t="e">
        <f>VLOOKUP(A1557,Klasses!$A$2:$B$100,2,FALSE)</f>
        <v>#N/A</v>
      </c>
      <c r="Z1557" t="s">
        <v>198</v>
      </c>
      <c r="AA1557">
        <f>F1557</f>
        <v>0</v>
      </c>
      <c r="AB1557">
        <f>D1557</f>
        <v>0</v>
      </c>
    </row>
    <row r="1558" spans="15:28" x14ac:dyDescent="0.25">
      <c r="O1558">
        <f>COUNTIF($W$2:$W$5,W1558)</f>
        <v>0</v>
      </c>
      <c r="P1558">
        <f>VLOOKUP("M"&amp;TEXT(G1558,"0"),Punten!$A$1:$E$37,5,FALSE)</f>
        <v>0</v>
      </c>
      <c r="Q1558">
        <f>VLOOKUP("M"&amp;TEXT(H1558,"0"),Punten!$A$1:$E$37,5,FALSE)</f>
        <v>0</v>
      </c>
      <c r="R1558">
        <f>VLOOKUP("M"&amp;TEXT(I1558,"0"),Punten!$A$1:$E$37,5,FALSE)</f>
        <v>0</v>
      </c>
      <c r="S1558">
        <f>VLOOKUP("K"&amp;TEXT(M1558,"0"),Punten!$A$1:$E$37,5,FALSE)</f>
        <v>0</v>
      </c>
      <c r="T1558">
        <f>VLOOKUP("H"&amp;TEXT(L1558,"0"),Punten!$A$1:$E$37,5,FALSE)</f>
        <v>0</v>
      </c>
      <c r="U1558">
        <f>VLOOKUP("F"&amp;TEXT(M1558,"0"),Punten!$A$2:$E$158,5,FALSE)</f>
        <v>0</v>
      </c>
      <c r="V1558">
        <f>SUM(P1558:U1558)</f>
        <v>0</v>
      </c>
      <c r="W1558" t="str">
        <f>N1558&amp;A1558</f>
        <v/>
      </c>
      <c r="X1558">
        <f>IF(F1557&lt;&gt;F1558,1,X1557+1)</f>
        <v>956</v>
      </c>
      <c r="Y1558" t="e">
        <f>VLOOKUP(A1558,Klasses!$A$2:$B$100,2,FALSE)</f>
        <v>#N/A</v>
      </c>
      <c r="Z1558" t="s">
        <v>198</v>
      </c>
      <c r="AA1558">
        <f>F1558</f>
        <v>0</v>
      </c>
      <c r="AB1558">
        <f>D1558</f>
        <v>0</v>
      </c>
    </row>
    <row r="1559" spans="15:28" x14ac:dyDescent="0.25">
      <c r="O1559">
        <f>COUNTIF($W$2:$W$5,W1559)</f>
        <v>0</v>
      </c>
      <c r="P1559">
        <f>VLOOKUP("M"&amp;TEXT(G1559,"0"),Punten!$A$1:$E$37,5,FALSE)</f>
        <v>0</v>
      </c>
      <c r="Q1559">
        <f>VLOOKUP("M"&amp;TEXT(H1559,"0"),Punten!$A$1:$E$37,5,FALSE)</f>
        <v>0</v>
      </c>
      <c r="R1559">
        <f>VLOOKUP("M"&amp;TEXT(I1559,"0"),Punten!$A$1:$E$37,5,FALSE)</f>
        <v>0</v>
      </c>
      <c r="S1559">
        <f>VLOOKUP("K"&amp;TEXT(M1559,"0"),Punten!$A$1:$E$37,5,FALSE)</f>
        <v>0</v>
      </c>
      <c r="T1559">
        <f>VLOOKUP("H"&amp;TEXT(L1559,"0"),Punten!$A$1:$E$37,5,FALSE)</f>
        <v>0</v>
      </c>
      <c r="U1559">
        <f>VLOOKUP("F"&amp;TEXT(M1559,"0"),Punten!$A$2:$E$158,5,FALSE)</f>
        <v>0</v>
      </c>
      <c r="V1559">
        <f>SUM(P1559:U1559)</f>
        <v>0</v>
      </c>
      <c r="W1559" t="str">
        <f>N1559&amp;A1559</f>
        <v/>
      </c>
      <c r="X1559">
        <f>IF(F1558&lt;&gt;F1559,1,X1558+1)</f>
        <v>957</v>
      </c>
      <c r="Y1559" t="e">
        <f>VLOOKUP(A1559,Klasses!$A$2:$B$100,2,FALSE)</f>
        <v>#N/A</v>
      </c>
      <c r="Z1559" t="s">
        <v>198</v>
      </c>
      <c r="AA1559">
        <f>F1559</f>
        <v>0</v>
      </c>
      <c r="AB1559">
        <f>D1559</f>
        <v>0</v>
      </c>
    </row>
    <row r="1560" spans="15:28" x14ac:dyDescent="0.25">
      <c r="O1560">
        <f>COUNTIF($W$2:$W$5,W1560)</f>
        <v>0</v>
      </c>
      <c r="P1560">
        <f>VLOOKUP("M"&amp;TEXT(G1560,"0"),Punten!$A$1:$E$37,5,FALSE)</f>
        <v>0</v>
      </c>
      <c r="Q1560">
        <f>VLOOKUP("M"&amp;TEXT(H1560,"0"),Punten!$A$1:$E$37,5,FALSE)</f>
        <v>0</v>
      </c>
      <c r="R1560">
        <f>VLOOKUP("M"&amp;TEXT(I1560,"0"),Punten!$A$1:$E$37,5,FALSE)</f>
        <v>0</v>
      </c>
      <c r="S1560">
        <f>VLOOKUP("K"&amp;TEXT(M1560,"0"),Punten!$A$1:$E$37,5,FALSE)</f>
        <v>0</v>
      </c>
      <c r="T1560">
        <f>VLOOKUP("H"&amp;TEXT(L1560,"0"),Punten!$A$1:$E$37,5,FALSE)</f>
        <v>0</v>
      </c>
      <c r="U1560">
        <f>VLOOKUP("F"&amp;TEXT(M1560,"0"),Punten!$A$2:$E$158,5,FALSE)</f>
        <v>0</v>
      </c>
      <c r="V1560">
        <f>SUM(P1560:U1560)</f>
        <v>0</v>
      </c>
      <c r="W1560" t="str">
        <f>N1560&amp;A1560</f>
        <v/>
      </c>
      <c r="X1560">
        <f>IF(F1559&lt;&gt;F1560,1,X1559+1)</f>
        <v>958</v>
      </c>
      <c r="Y1560" t="e">
        <f>VLOOKUP(A1560,Klasses!$A$2:$B$100,2,FALSE)</f>
        <v>#N/A</v>
      </c>
      <c r="Z1560" t="s">
        <v>198</v>
      </c>
      <c r="AA1560">
        <f>F1560</f>
        <v>0</v>
      </c>
      <c r="AB1560">
        <f>D1560</f>
        <v>0</v>
      </c>
    </row>
    <row r="1561" spans="15:28" x14ac:dyDescent="0.25">
      <c r="O1561">
        <f>COUNTIF($W$2:$W$5,W1561)</f>
        <v>0</v>
      </c>
      <c r="P1561">
        <f>VLOOKUP("M"&amp;TEXT(G1561,"0"),Punten!$A$1:$E$37,5,FALSE)</f>
        <v>0</v>
      </c>
      <c r="Q1561">
        <f>VLOOKUP("M"&amp;TEXT(H1561,"0"),Punten!$A$1:$E$37,5,FALSE)</f>
        <v>0</v>
      </c>
      <c r="R1561">
        <f>VLOOKUP("M"&amp;TEXT(I1561,"0"),Punten!$A$1:$E$37,5,FALSE)</f>
        <v>0</v>
      </c>
      <c r="S1561">
        <f>VLOOKUP("K"&amp;TEXT(M1561,"0"),Punten!$A$1:$E$37,5,FALSE)</f>
        <v>0</v>
      </c>
      <c r="T1561">
        <f>VLOOKUP("H"&amp;TEXT(L1561,"0"),Punten!$A$1:$E$37,5,FALSE)</f>
        <v>0</v>
      </c>
      <c r="U1561">
        <f>VLOOKUP("F"&amp;TEXT(M1561,"0"),Punten!$A$2:$E$158,5,FALSE)</f>
        <v>0</v>
      </c>
      <c r="V1561">
        <f>SUM(P1561:U1561)</f>
        <v>0</v>
      </c>
      <c r="W1561" t="str">
        <f>N1561&amp;A1561</f>
        <v/>
      </c>
      <c r="X1561">
        <f>IF(F1560&lt;&gt;F1561,1,X1560+1)</f>
        <v>959</v>
      </c>
      <c r="Y1561" t="e">
        <f>VLOOKUP(A1561,Klasses!$A$2:$B$100,2,FALSE)</f>
        <v>#N/A</v>
      </c>
      <c r="Z1561" t="s">
        <v>198</v>
      </c>
      <c r="AA1561">
        <f>F1561</f>
        <v>0</v>
      </c>
      <c r="AB1561">
        <f>D1561</f>
        <v>0</v>
      </c>
    </row>
    <row r="1562" spans="15:28" x14ac:dyDescent="0.25">
      <c r="O1562">
        <f>COUNTIF($W$2:$W$5,W1562)</f>
        <v>0</v>
      </c>
      <c r="P1562">
        <f>VLOOKUP("M"&amp;TEXT(G1562,"0"),Punten!$A$1:$E$37,5,FALSE)</f>
        <v>0</v>
      </c>
      <c r="Q1562">
        <f>VLOOKUP("M"&amp;TEXT(H1562,"0"),Punten!$A$1:$E$37,5,FALSE)</f>
        <v>0</v>
      </c>
      <c r="R1562">
        <f>VLOOKUP("M"&amp;TEXT(I1562,"0"),Punten!$A$1:$E$37,5,FALSE)</f>
        <v>0</v>
      </c>
      <c r="S1562">
        <f>VLOOKUP("K"&amp;TEXT(M1562,"0"),Punten!$A$1:$E$37,5,FALSE)</f>
        <v>0</v>
      </c>
      <c r="T1562">
        <f>VLOOKUP("H"&amp;TEXT(L1562,"0"),Punten!$A$1:$E$37,5,FALSE)</f>
        <v>0</v>
      </c>
      <c r="U1562">
        <f>VLOOKUP("F"&amp;TEXT(M1562,"0"),Punten!$A$2:$E$158,5,FALSE)</f>
        <v>0</v>
      </c>
      <c r="V1562">
        <f>SUM(P1562:U1562)</f>
        <v>0</v>
      </c>
      <c r="W1562" t="str">
        <f>N1562&amp;A1562</f>
        <v/>
      </c>
      <c r="X1562">
        <f>IF(F1561&lt;&gt;F1562,1,X1561+1)</f>
        <v>960</v>
      </c>
      <c r="Y1562" t="e">
        <f>VLOOKUP(A1562,Klasses!$A$2:$B$100,2,FALSE)</f>
        <v>#N/A</v>
      </c>
      <c r="Z1562" t="s">
        <v>198</v>
      </c>
      <c r="AA1562">
        <f>F1562</f>
        <v>0</v>
      </c>
      <c r="AB1562">
        <f>D1562</f>
        <v>0</v>
      </c>
    </row>
    <row r="1563" spans="15:28" x14ac:dyDescent="0.25">
      <c r="O1563">
        <f>COUNTIF($W$2:$W$5,W1563)</f>
        <v>0</v>
      </c>
      <c r="P1563">
        <f>VLOOKUP("M"&amp;TEXT(G1563,"0"),Punten!$A$1:$E$37,5,FALSE)</f>
        <v>0</v>
      </c>
      <c r="Q1563">
        <f>VLOOKUP("M"&amp;TEXT(H1563,"0"),Punten!$A$1:$E$37,5,FALSE)</f>
        <v>0</v>
      </c>
      <c r="R1563">
        <f>VLOOKUP("M"&amp;TEXT(I1563,"0"),Punten!$A$1:$E$37,5,FALSE)</f>
        <v>0</v>
      </c>
      <c r="S1563">
        <f>VLOOKUP("K"&amp;TEXT(M1563,"0"),Punten!$A$1:$E$37,5,FALSE)</f>
        <v>0</v>
      </c>
      <c r="T1563">
        <f>VLOOKUP("H"&amp;TEXT(L1563,"0"),Punten!$A$1:$E$37,5,FALSE)</f>
        <v>0</v>
      </c>
      <c r="U1563">
        <f>VLOOKUP("F"&amp;TEXT(M1563,"0"),Punten!$A$2:$E$158,5,FALSE)</f>
        <v>0</v>
      </c>
      <c r="V1563">
        <f>SUM(P1563:U1563)</f>
        <v>0</v>
      </c>
      <c r="W1563" t="str">
        <f>N1563&amp;A1563</f>
        <v/>
      </c>
      <c r="X1563">
        <f>IF(F1562&lt;&gt;F1563,1,X1562+1)</f>
        <v>961</v>
      </c>
      <c r="Y1563" t="e">
        <f>VLOOKUP(A1563,Klasses!$A$2:$B$100,2,FALSE)</f>
        <v>#N/A</v>
      </c>
      <c r="Z1563" t="s">
        <v>198</v>
      </c>
      <c r="AA1563">
        <f>F1563</f>
        <v>0</v>
      </c>
      <c r="AB1563">
        <f>D1563</f>
        <v>0</v>
      </c>
    </row>
    <row r="1564" spans="15:28" x14ac:dyDescent="0.25">
      <c r="O1564">
        <f>COUNTIF($W$2:$W$5,W1564)</f>
        <v>0</v>
      </c>
      <c r="P1564">
        <f>VLOOKUP("M"&amp;TEXT(G1564,"0"),Punten!$A$1:$E$37,5,FALSE)</f>
        <v>0</v>
      </c>
      <c r="Q1564">
        <f>VLOOKUP("M"&amp;TEXT(H1564,"0"),Punten!$A$1:$E$37,5,FALSE)</f>
        <v>0</v>
      </c>
      <c r="R1564">
        <f>VLOOKUP("M"&amp;TEXT(I1564,"0"),Punten!$A$1:$E$37,5,FALSE)</f>
        <v>0</v>
      </c>
      <c r="S1564">
        <f>VLOOKUP("K"&amp;TEXT(M1564,"0"),Punten!$A$1:$E$37,5,FALSE)</f>
        <v>0</v>
      </c>
      <c r="T1564">
        <f>VLOOKUP("H"&amp;TEXT(L1564,"0"),Punten!$A$1:$E$37,5,FALSE)</f>
        <v>0</v>
      </c>
      <c r="U1564">
        <f>VLOOKUP("F"&amp;TEXT(M1564,"0"),Punten!$A$2:$E$158,5,FALSE)</f>
        <v>0</v>
      </c>
      <c r="V1564">
        <f>SUM(P1564:U1564)</f>
        <v>0</v>
      </c>
      <c r="W1564" t="str">
        <f>N1564&amp;A1564</f>
        <v/>
      </c>
      <c r="X1564">
        <f>IF(F1563&lt;&gt;F1564,1,X1563+1)</f>
        <v>962</v>
      </c>
      <c r="Y1564" t="e">
        <f>VLOOKUP(A1564,Klasses!$A$2:$B$100,2,FALSE)</f>
        <v>#N/A</v>
      </c>
      <c r="Z1564" t="s">
        <v>198</v>
      </c>
      <c r="AA1564">
        <f>F1564</f>
        <v>0</v>
      </c>
      <c r="AB1564">
        <f>D1564</f>
        <v>0</v>
      </c>
    </row>
    <row r="1565" spans="15:28" x14ac:dyDescent="0.25">
      <c r="O1565">
        <f>COUNTIF($W$2:$W$5,W1565)</f>
        <v>0</v>
      </c>
      <c r="P1565">
        <f>VLOOKUP("M"&amp;TEXT(G1565,"0"),Punten!$A$1:$E$37,5,FALSE)</f>
        <v>0</v>
      </c>
      <c r="Q1565">
        <f>VLOOKUP("M"&amp;TEXT(H1565,"0"),Punten!$A$1:$E$37,5,FALSE)</f>
        <v>0</v>
      </c>
      <c r="R1565">
        <f>VLOOKUP("M"&amp;TEXT(I1565,"0"),Punten!$A$1:$E$37,5,FALSE)</f>
        <v>0</v>
      </c>
      <c r="S1565">
        <f>VLOOKUP("K"&amp;TEXT(M1565,"0"),Punten!$A$1:$E$37,5,FALSE)</f>
        <v>0</v>
      </c>
      <c r="T1565">
        <f>VLOOKUP("H"&amp;TEXT(L1565,"0"),Punten!$A$1:$E$37,5,FALSE)</f>
        <v>0</v>
      </c>
      <c r="U1565">
        <f>VLOOKUP("F"&amp;TEXT(M1565,"0"),Punten!$A$2:$E$158,5,FALSE)</f>
        <v>0</v>
      </c>
      <c r="V1565">
        <f>SUM(P1565:U1565)</f>
        <v>0</v>
      </c>
      <c r="W1565" t="str">
        <f>N1565&amp;A1565</f>
        <v/>
      </c>
      <c r="X1565">
        <f>IF(F1564&lt;&gt;F1565,1,X1564+1)</f>
        <v>963</v>
      </c>
      <c r="Y1565" t="e">
        <f>VLOOKUP(A1565,Klasses!$A$2:$B$100,2,FALSE)</f>
        <v>#N/A</v>
      </c>
      <c r="Z1565" t="s">
        <v>198</v>
      </c>
      <c r="AA1565">
        <f>F1565</f>
        <v>0</v>
      </c>
      <c r="AB1565">
        <f>D1565</f>
        <v>0</v>
      </c>
    </row>
    <row r="1566" spans="15:28" x14ac:dyDescent="0.25">
      <c r="O1566">
        <f>COUNTIF($W$2:$W$5,W1566)</f>
        <v>0</v>
      </c>
      <c r="P1566">
        <f>VLOOKUP("M"&amp;TEXT(G1566,"0"),Punten!$A$1:$E$37,5,FALSE)</f>
        <v>0</v>
      </c>
      <c r="Q1566">
        <f>VLOOKUP("M"&amp;TEXT(H1566,"0"),Punten!$A$1:$E$37,5,FALSE)</f>
        <v>0</v>
      </c>
      <c r="R1566">
        <f>VLOOKUP("M"&amp;TEXT(I1566,"0"),Punten!$A$1:$E$37,5,FALSE)</f>
        <v>0</v>
      </c>
      <c r="S1566">
        <f>VLOOKUP("K"&amp;TEXT(M1566,"0"),Punten!$A$1:$E$37,5,FALSE)</f>
        <v>0</v>
      </c>
      <c r="T1566">
        <f>VLOOKUP("H"&amp;TEXT(L1566,"0"),Punten!$A$1:$E$37,5,FALSE)</f>
        <v>0</v>
      </c>
      <c r="U1566">
        <f>VLOOKUP("F"&amp;TEXT(M1566,"0"),Punten!$A$2:$E$158,5,FALSE)</f>
        <v>0</v>
      </c>
      <c r="V1566">
        <f>SUM(P1566:U1566)</f>
        <v>0</v>
      </c>
      <c r="W1566" t="str">
        <f>N1566&amp;A1566</f>
        <v/>
      </c>
      <c r="X1566">
        <f>IF(F1565&lt;&gt;F1566,1,X1565+1)</f>
        <v>964</v>
      </c>
      <c r="Y1566" t="e">
        <f>VLOOKUP(A1566,Klasses!$A$2:$B$100,2,FALSE)</f>
        <v>#N/A</v>
      </c>
      <c r="Z1566" t="s">
        <v>198</v>
      </c>
      <c r="AA1566">
        <f>F1566</f>
        <v>0</v>
      </c>
      <c r="AB1566">
        <f>D1566</f>
        <v>0</v>
      </c>
    </row>
    <row r="1567" spans="15:28" x14ac:dyDescent="0.25">
      <c r="O1567">
        <f>COUNTIF($W$2:$W$5,W1567)</f>
        <v>0</v>
      </c>
      <c r="P1567">
        <f>VLOOKUP("M"&amp;TEXT(G1567,"0"),Punten!$A$1:$E$37,5,FALSE)</f>
        <v>0</v>
      </c>
      <c r="Q1567">
        <f>VLOOKUP("M"&amp;TEXT(H1567,"0"),Punten!$A$1:$E$37,5,FALSE)</f>
        <v>0</v>
      </c>
      <c r="R1567">
        <f>VLOOKUP("M"&amp;TEXT(I1567,"0"),Punten!$A$1:$E$37,5,FALSE)</f>
        <v>0</v>
      </c>
      <c r="S1567">
        <f>VLOOKUP("K"&amp;TEXT(M1567,"0"),Punten!$A$1:$E$37,5,FALSE)</f>
        <v>0</v>
      </c>
      <c r="T1567">
        <f>VLOOKUP("H"&amp;TEXT(L1567,"0"),Punten!$A$1:$E$37,5,FALSE)</f>
        <v>0</v>
      </c>
      <c r="U1567">
        <f>VLOOKUP("F"&amp;TEXT(M1567,"0"),Punten!$A$2:$E$158,5,FALSE)</f>
        <v>0</v>
      </c>
      <c r="V1567">
        <f>SUM(P1567:U1567)</f>
        <v>0</v>
      </c>
      <c r="W1567" t="str">
        <f>N1567&amp;A1567</f>
        <v/>
      </c>
      <c r="X1567">
        <f>IF(F1566&lt;&gt;F1567,1,X1566+1)</f>
        <v>965</v>
      </c>
      <c r="Y1567" t="e">
        <f>VLOOKUP(A1567,Klasses!$A$2:$B$100,2,FALSE)</f>
        <v>#N/A</v>
      </c>
      <c r="Z1567" t="s">
        <v>198</v>
      </c>
      <c r="AA1567">
        <f>F1567</f>
        <v>0</v>
      </c>
      <c r="AB1567">
        <f>D1567</f>
        <v>0</v>
      </c>
    </row>
    <row r="1568" spans="15:28" x14ac:dyDescent="0.25">
      <c r="O1568">
        <f>COUNTIF($W$2:$W$5,W1568)</f>
        <v>0</v>
      </c>
      <c r="P1568">
        <f>VLOOKUP("M"&amp;TEXT(G1568,"0"),Punten!$A$1:$E$37,5,FALSE)</f>
        <v>0</v>
      </c>
      <c r="Q1568">
        <f>VLOOKUP("M"&amp;TEXT(H1568,"0"),Punten!$A$1:$E$37,5,FALSE)</f>
        <v>0</v>
      </c>
      <c r="R1568">
        <f>VLOOKUP("M"&amp;TEXT(I1568,"0"),Punten!$A$1:$E$37,5,FALSE)</f>
        <v>0</v>
      </c>
      <c r="S1568">
        <f>VLOOKUP("K"&amp;TEXT(M1568,"0"),Punten!$A$1:$E$37,5,FALSE)</f>
        <v>0</v>
      </c>
      <c r="T1568">
        <f>VLOOKUP("H"&amp;TEXT(L1568,"0"),Punten!$A$1:$E$37,5,FALSE)</f>
        <v>0</v>
      </c>
      <c r="U1568">
        <f>VLOOKUP("F"&amp;TEXT(M1568,"0"),Punten!$A$2:$E$158,5,FALSE)</f>
        <v>0</v>
      </c>
      <c r="V1568">
        <f>SUM(P1568:U1568)</f>
        <v>0</v>
      </c>
      <c r="W1568" t="str">
        <f>N1568&amp;A1568</f>
        <v/>
      </c>
      <c r="X1568">
        <f>IF(F1567&lt;&gt;F1568,1,X1567+1)</f>
        <v>966</v>
      </c>
      <c r="Y1568" t="e">
        <f>VLOOKUP(A1568,Klasses!$A$2:$B$100,2,FALSE)</f>
        <v>#N/A</v>
      </c>
      <c r="Z1568" t="s">
        <v>198</v>
      </c>
      <c r="AA1568">
        <f>F1568</f>
        <v>0</v>
      </c>
      <c r="AB1568">
        <f>D1568</f>
        <v>0</v>
      </c>
    </row>
    <row r="1569" spans="15:28" x14ac:dyDescent="0.25">
      <c r="O1569">
        <f>COUNTIF($W$2:$W$5,W1569)</f>
        <v>0</v>
      </c>
      <c r="P1569">
        <f>VLOOKUP("M"&amp;TEXT(G1569,"0"),Punten!$A$1:$E$37,5,FALSE)</f>
        <v>0</v>
      </c>
      <c r="Q1569">
        <f>VLOOKUP("M"&amp;TEXT(H1569,"0"),Punten!$A$1:$E$37,5,FALSE)</f>
        <v>0</v>
      </c>
      <c r="R1569">
        <f>VLOOKUP("M"&amp;TEXT(I1569,"0"),Punten!$A$1:$E$37,5,FALSE)</f>
        <v>0</v>
      </c>
      <c r="S1569">
        <f>VLOOKUP("K"&amp;TEXT(M1569,"0"),Punten!$A$1:$E$37,5,FALSE)</f>
        <v>0</v>
      </c>
      <c r="T1569">
        <f>VLOOKUP("H"&amp;TEXT(L1569,"0"),Punten!$A$1:$E$37,5,FALSE)</f>
        <v>0</v>
      </c>
      <c r="U1569">
        <f>VLOOKUP("F"&amp;TEXT(M1569,"0"),Punten!$A$2:$E$158,5,FALSE)</f>
        <v>0</v>
      </c>
      <c r="V1569">
        <f>SUM(P1569:U1569)</f>
        <v>0</v>
      </c>
      <c r="W1569" t="str">
        <f>N1569&amp;A1569</f>
        <v/>
      </c>
      <c r="X1569">
        <f>IF(F1568&lt;&gt;F1569,1,X1568+1)</f>
        <v>967</v>
      </c>
      <c r="Y1569" t="e">
        <f>VLOOKUP(A1569,Klasses!$A$2:$B$100,2,FALSE)</f>
        <v>#N/A</v>
      </c>
      <c r="Z1569" t="s">
        <v>198</v>
      </c>
      <c r="AA1569">
        <f>F1569</f>
        <v>0</v>
      </c>
      <c r="AB1569">
        <f>D1569</f>
        <v>0</v>
      </c>
    </row>
    <row r="1570" spans="15:28" x14ac:dyDescent="0.25">
      <c r="O1570">
        <f>COUNTIF($W$2:$W$5,W1570)</f>
        <v>0</v>
      </c>
      <c r="P1570">
        <f>VLOOKUP("M"&amp;TEXT(G1570,"0"),Punten!$A$1:$E$37,5,FALSE)</f>
        <v>0</v>
      </c>
      <c r="Q1570">
        <f>VLOOKUP("M"&amp;TEXT(H1570,"0"),Punten!$A$1:$E$37,5,FALSE)</f>
        <v>0</v>
      </c>
      <c r="R1570">
        <f>VLOOKUP("M"&amp;TEXT(I1570,"0"),Punten!$A$1:$E$37,5,FALSE)</f>
        <v>0</v>
      </c>
      <c r="S1570">
        <f>VLOOKUP("K"&amp;TEXT(M1570,"0"),Punten!$A$1:$E$37,5,FALSE)</f>
        <v>0</v>
      </c>
      <c r="T1570">
        <f>VLOOKUP("H"&amp;TEXT(L1570,"0"),Punten!$A$1:$E$37,5,FALSE)</f>
        <v>0</v>
      </c>
      <c r="U1570">
        <f>VLOOKUP("F"&amp;TEXT(M1570,"0"),Punten!$A$2:$E$158,5,FALSE)</f>
        <v>0</v>
      </c>
      <c r="V1570">
        <f>SUM(P1570:U1570)</f>
        <v>0</v>
      </c>
      <c r="W1570" t="str">
        <f>N1570&amp;A1570</f>
        <v/>
      </c>
      <c r="X1570">
        <f>IF(F1569&lt;&gt;F1570,1,X1569+1)</f>
        <v>968</v>
      </c>
      <c r="Y1570" t="e">
        <f>VLOOKUP(A1570,Klasses!$A$2:$B$100,2,FALSE)</f>
        <v>#N/A</v>
      </c>
      <c r="Z1570" t="s">
        <v>198</v>
      </c>
      <c r="AA1570">
        <f>F1570</f>
        <v>0</v>
      </c>
      <c r="AB1570">
        <f>D1570</f>
        <v>0</v>
      </c>
    </row>
    <row r="1571" spans="15:28" x14ac:dyDescent="0.25">
      <c r="O1571">
        <f>COUNTIF($W$2:$W$5,W1571)</f>
        <v>0</v>
      </c>
      <c r="P1571">
        <f>VLOOKUP("M"&amp;TEXT(G1571,"0"),Punten!$A$1:$E$37,5,FALSE)</f>
        <v>0</v>
      </c>
      <c r="Q1571">
        <f>VLOOKUP("M"&amp;TEXT(H1571,"0"),Punten!$A$1:$E$37,5,FALSE)</f>
        <v>0</v>
      </c>
      <c r="R1571">
        <f>VLOOKUP("M"&amp;TEXT(I1571,"0"),Punten!$A$1:$E$37,5,FALSE)</f>
        <v>0</v>
      </c>
      <c r="S1571">
        <f>VLOOKUP("K"&amp;TEXT(M1571,"0"),Punten!$A$1:$E$37,5,FALSE)</f>
        <v>0</v>
      </c>
      <c r="T1571">
        <f>VLOOKUP("H"&amp;TEXT(L1571,"0"),Punten!$A$1:$E$37,5,FALSE)</f>
        <v>0</v>
      </c>
      <c r="U1571">
        <f>VLOOKUP("F"&amp;TEXT(M1571,"0"),Punten!$A$2:$E$158,5,FALSE)</f>
        <v>0</v>
      </c>
      <c r="V1571">
        <f>SUM(P1571:U1571)</f>
        <v>0</v>
      </c>
      <c r="W1571" t="str">
        <f>N1571&amp;A1571</f>
        <v/>
      </c>
      <c r="X1571">
        <f>IF(F1570&lt;&gt;F1571,1,X1570+1)</f>
        <v>969</v>
      </c>
      <c r="Y1571" t="e">
        <f>VLOOKUP(A1571,Klasses!$A$2:$B$100,2,FALSE)</f>
        <v>#N/A</v>
      </c>
      <c r="Z1571" t="s">
        <v>198</v>
      </c>
      <c r="AA1571">
        <f>F1571</f>
        <v>0</v>
      </c>
      <c r="AB1571">
        <f>D1571</f>
        <v>0</v>
      </c>
    </row>
    <row r="1572" spans="15:28" x14ac:dyDescent="0.25">
      <c r="O1572">
        <f>COUNTIF($W$2:$W$5,W1572)</f>
        <v>0</v>
      </c>
      <c r="P1572">
        <f>VLOOKUP("M"&amp;TEXT(G1572,"0"),Punten!$A$1:$E$37,5,FALSE)</f>
        <v>0</v>
      </c>
      <c r="Q1572">
        <f>VLOOKUP("M"&amp;TEXT(H1572,"0"),Punten!$A$1:$E$37,5,FALSE)</f>
        <v>0</v>
      </c>
      <c r="R1572">
        <f>VLOOKUP("M"&amp;TEXT(I1572,"0"),Punten!$A$1:$E$37,5,FALSE)</f>
        <v>0</v>
      </c>
      <c r="S1572">
        <f>VLOOKUP("K"&amp;TEXT(M1572,"0"),Punten!$A$1:$E$37,5,FALSE)</f>
        <v>0</v>
      </c>
      <c r="T1572">
        <f>VLOOKUP("H"&amp;TEXT(L1572,"0"),Punten!$A$1:$E$37,5,FALSE)</f>
        <v>0</v>
      </c>
      <c r="U1572">
        <f>VLOOKUP("F"&amp;TEXT(M1572,"0"),Punten!$A$2:$E$158,5,FALSE)</f>
        <v>0</v>
      </c>
      <c r="V1572">
        <f>SUM(P1572:U1572)</f>
        <v>0</v>
      </c>
      <c r="W1572" t="str">
        <f>N1572&amp;A1572</f>
        <v/>
      </c>
      <c r="X1572">
        <f>IF(F1571&lt;&gt;F1572,1,X1571+1)</f>
        <v>970</v>
      </c>
      <c r="Y1572" t="e">
        <f>VLOOKUP(A1572,Klasses!$A$2:$B$100,2,FALSE)</f>
        <v>#N/A</v>
      </c>
      <c r="Z1572" t="s">
        <v>198</v>
      </c>
      <c r="AA1572">
        <f>F1572</f>
        <v>0</v>
      </c>
      <c r="AB1572">
        <f>D1572</f>
        <v>0</v>
      </c>
    </row>
    <row r="1573" spans="15:28" x14ac:dyDescent="0.25">
      <c r="O1573">
        <f>COUNTIF($W$2:$W$5,W1573)</f>
        <v>0</v>
      </c>
      <c r="P1573">
        <f>VLOOKUP("M"&amp;TEXT(G1573,"0"),Punten!$A$1:$E$37,5,FALSE)</f>
        <v>0</v>
      </c>
      <c r="Q1573">
        <f>VLOOKUP("M"&amp;TEXT(H1573,"0"),Punten!$A$1:$E$37,5,FALSE)</f>
        <v>0</v>
      </c>
      <c r="R1573">
        <f>VLOOKUP("M"&amp;TEXT(I1573,"0"),Punten!$A$1:$E$37,5,FALSE)</f>
        <v>0</v>
      </c>
      <c r="S1573">
        <f>VLOOKUP("K"&amp;TEXT(M1573,"0"),Punten!$A$1:$E$37,5,FALSE)</f>
        <v>0</v>
      </c>
      <c r="T1573">
        <f>VLOOKUP("H"&amp;TEXT(L1573,"0"),Punten!$A$1:$E$37,5,FALSE)</f>
        <v>0</v>
      </c>
      <c r="U1573">
        <f>VLOOKUP("F"&amp;TEXT(M1573,"0"),Punten!$A$2:$E$158,5,FALSE)</f>
        <v>0</v>
      </c>
      <c r="V1573">
        <f>SUM(P1573:U1573)</f>
        <v>0</v>
      </c>
      <c r="W1573" t="str">
        <f>N1573&amp;A1573</f>
        <v/>
      </c>
      <c r="X1573">
        <f>IF(F1572&lt;&gt;F1573,1,X1572+1)</f>
        <v>971</v>
      </c>
      <c r="Y1573" t="e">
        <f>VLOOKUP(A1573,Klasses!$A$2:$B$100,2,FALSE)</f>
        <v>#N/A</v>
      </c>
      <c r="Z1573" t="s">
        <v>198</v>
      </c>
      <c r="AA1573">
        <f>F1573</f>
        <v>0</v>
      </c>
      <c r="AB1573">
        <f>D1573</f>
        <v>0</v>
      </c>
    </row>
    <row r="1574" spans="15:28" x14ac:dyDescent="0.25">
      <c r="O1574">
        <f>COUNTIF($W$2:$W$5,W1574)</f>
        <v>0</v>
      </c>
      <c r="P1574">
        <f>VLOOKUP("M"&amp;TEXT(G1574,"0"),Punten!$A$1:$E$37,5,FALSE)</f>
        <v>0</v>
      </c>
      <c r="Q1574">
        <f>VLOOKUP("M"&amp;TEXT(H1574,"0"),Punten!$A$1:$E$37,5,FALSE)</f>
        <v>0</v>
      </c>
      <c r="R1574">
        <f>VLOOKUP("M"&amp;TEXT(I1574,"0"),Punten!$A$1:$E$37,5,FALSE)</f>
        <v>0</v>
      </c>
      <c r="S1574">
        <f>VLOOKUP("K"&amp;TEXT(M1574,"0"),Punten!$A$1:$E$37,5,FALSE)</f>
        <v>0</v>
      </c>
      <c r="T1574">
        <f>VLOOKUP("H"&amp;TEXT(L1574,"0"),Punten!$A$1:$E$37,5,FALSE)</f>
        <v>0</v>
      </c>
      <c r="U1574">
        <f>VLOOKUP("F"&amp;TEXT(M1574,"0"),Punten!$A$2:$E$158,5,FALSE)</f>
        <v>0</v>
      </c>
      <c r="V1574">
        <f>SUM(P1574:U1574)</f>
        <v>0</v>
      </c>
      <c r="W1574" t="str">
        <f>N1574&amp;A1574</f>
        <v/>
      </c>
      <c r="X1574">
        <f>IF(F1573&lt;&gt;F1574,1,X1573+1)</f>
        <v>972</v>
      </c>
      <c r="Y1574" t="e">
        <f>VLOOKUP(A1574,Klasses!$A$2:$B$100,2,FALSE)</f>
        <v>#N/A</v>
      </c>
      <c r="Z1574" t="s">
        <v>198</v>
      </c>
      <c r="AA1574">
        <f>F1574</f>
        <v>0</v>
      </c>
      <c r="AB1574">
        <f>D1574</f>
        <v>0</v>
      </c>
    </row>
    <row r="1575" spans="15:28" x14ac:dyDescent="0.25">
      <c r="O1575">
        <f>COUNTIF($W$2:$W$5,W1575)</f>
        <v>0</v>
      </c>
      <c r="P1575">
        <f>VLOOKUP("M"&amp;TEXT(G1575,"0"),Punten!$A$1:$E$37,5,FALSE)</f>
        <v>0</v>
      </c>
      <c r="Q1575">
        <f>VLOOKUP("M"&amp;TEXT(H1575,"0"),Punten!$A$1:$E$37,5,FALSE)</f>
        <v>0</v>
      </c>
      <c r="R1575">
        <f>VLOOKUP("M"&amp;TEXT(I1575,"0"),Punten!$A$1:$E$37,5,FALSE)</f>
        <v>0</v>
      </c>
      <c r="S1575">
        <f>VLOOKUP("K"&amp;TEXT(M1575,"0"),Punten!$A$1:$E$37,5,FALSE)</f>
        <v>0</v>
      </c>
      <c r="T1575">
        <f>VLOOKUP("H"&amp;TEXT(L1575,"0"),Punten!$A$1:$E$37,5,FALSE)</f>
        <v>0</v>
      </c>
      <c r="U1575">
        <f>VLOOKUP("F"&amp;TEXT(M1575,"0"),Punten!$A$2:$E$158,5,FALSE)</f>
        <v>0</v>
      </c>
      <c r="V1575">
        <f>SUM(P1575:U1575)</f>
        <v>0</v>
      </c>
      <c r="W1575" t="str">
        <f>N1575&amp;A1575</f>
        <v/>
      </c>
      <c r="X1575">
        <f>IF(F1574&lt;&gt;F1575,1,X1574+1)</f>
        <v>973</v>
      </c>
      <c r="Y1575" t="e">
        <f>VLOOKUP(A1575,Klasses!$A$2:$B$100,2,FALSE)</f>
        <v>#N/A</v>
      </c>
      <c r="Z1575" t="s">
        <v>198</v>
      </c>
      <c r="AA1575">
        <f>F1575</f>
        <v>0</v>
      </c>
      <c r="AB1575">
        <f>D1575</f>
        <v>0</v>
      </c>
    </row>
    <row r="1576" spans="15:28" x14ac:dyDescent="0.25">
      <c r="O1576">
        <f>COUNTIF($W$2:$W$5,W1576)</f>
        <v>0</v>
      </c>
      <c r="P1576">
        <f>VLOOKUP("M"&amp;TEXT(G1576,"0"),Punten!$A$1:$E$37,5,FALSE)</f>
        <v>0</v>
      </c>
      <c r="Q1576">
        <f>VLOOKUP("M"&amp;TEXT(H1576,"0"),Punten!$A$1:$E$37,5,FALSE)</f>
        <v>0</v>
      </c>
      <c r="R1576">
        <f>VLOOKUP("M"&amp;TEXT(I1576,"0"),Punten!$A$1:$E$37,5,FALSE)</f>
        <v>0</v>
      </c>
      <c r="S1576">
        <f>VLOOKUP("K"&amp;TEXT(M1576,"0"),Punten!$A$1:$E$37,5,FALSE)</f>
        <v>0</v>
      </c>
      <c r="T1576">
        <f>VLOOKUP("H"&amp;TEXT(L1576,"0"),Punten!$A$1:$E$37,5,FALSE)</f>
        <v>0</v>
      </c>
      <c r="U1576">
        <f>VLOOKUP("F"&amp;TEXT(M1576,"0"),Punten!$A$2:$E$158,5,FALSE)</f>
        <v>0</v>
      </c>
      <c r="V1576">
        <f>SUM(P1576:U1576)</f>
        <v>0</v>
      </c>
      <c r="W1576" t="str">
        <f>N1576&amp;A1576</f>
        <v/>
      </c>
      <c r="X1576">
        <f>IF(F1575&lt;&gt;F1576,1,X1575+1)</f>
        <v>974</v>
      </c>
      <c r="Y1576" t="e">
        <f>VLOOKUP(A1576,Klasses!$A$2:$B$100,2,FALSE)</f>
        <v>#N/A</v>
      </c>
      <c r="Z1576" t="s">
        <v>198</v>
      </c>
      <c r="AA1576">
        <f>F1576</f>
        <v>0</v>
      </c>
      <c r="AB1576">
        <f>D1576</f>
        <v>0</v>
      </c>
    </row>
    <row r="1577" spans="15:28" x14ac:dyDescent="0.25">
      <c r="O1577">
        <f>COUNTIF($W$2:$W$5,W1577)</f>
        <v>0</v>
      </c>
      <c r="P1577">
        <f>VLOOKUP("M"&amp;TEXT(G1577,"0"),Punten!$A$1:$E$37,5,FALSE)</f>
        <v>0</v>
      </c>
      <c r="Q1577">
        <f>VLOOKUP("M"&amp;TEXT(H1577,"0"),Punten!$A$1:$E$37,5,FALSE)</f>
        <v>0</v>
      </c>
      <c r="R1577">
        <f>VLOOKUP("M"&amp;TEXT(I1577,"0"),Punten!$A$1:$E$37,5,FALSE)</f>
        <v>0</v>
      </c>
      <c r="S1577">
        <f>VLOOKUP("K"&amp;TEXT(M1577,"0"),Punten!$A$1:$E$37,5,FALSE)</f>
        <v>0</v>
      </c>
      <c r="T1577">
        <f>VLOOKUP("H"&amp;TEXT(L1577,"0"),Punten!$A$1:$E$37,5,FALSE)</f>
        <v>0</v>
      </c>
      <c r="U1577">
        <f>VLOOKUP("F"&amp;TEXT(M1577,"0"),Punten!$A$2:$E$158,5,FALSE)</f>
        <v>0</v>
      </c>
      <c r="V1577">
        <f>SUM(P1577:U1577)</f>
        <v>0</v>
      </c>
      <c r="W1577" t="str">
        <f>N1577&amp;A1577</f>
        <v/>
      </c>
      <c r="X1577">
        <f>IF(F1576&lt;&gt;F1577,1,X1576+1)</f>
        <v>975</v>
      </c>
      <c r="Y1577" t="e">
        <f>VLOOKUP(A1577,Klasses!$A$2:$B$100,2,FALSE)</f>
        <v>#N/A</v>
      </c>
      <c r="Z1577" t="s">
        <v>198</v>
      </c>
      <c r="AA1577">
        <f>F1577</f>
        <v>0</v>
      </c>
      <c r="AB1577">
        <f>D1577</f>
        <v>0</v>
      </c>
    </row>
    <row r="1578" spans="15:28" x14ac:dyDescent="0.25">
      <c r="O1578">
        <f>COUNTIF($W$2:$W$5,W1578)</f>
        <v>0</v>
      </c>
      <c r="P1578">
        <f>VLOOKUP("M"&amp;TEXT(G1578,"0"),Punten!$A$1:$E$37,5,FALSE)</f>
        <v>0</v>
      </c>
      <c r="Q1578">
        <f>VLOOKUP("M"&amp;TEXT(H1578,"0"),Punten!$A$1:$E$37,5,FALSE)</f>
        <v>0</v>
      </c>
      <c r="R1578">
        <f>VLOOKUP("M"&amp;TEXT(I1578,"0"),Punten!$A$1:$E$37,5,FALSE)</f>
        <v>0</v>
      </c>
      <c r="S1578">
        <f>VLOOKUP("K"&amp;TEXT(M1578,"0"),Punten!$A$1:$E$37,5,FALSE)</f>
        <v>0</v>
      </c>
      <c r="T1578">
        <f>VLOOKUP("H"&amp;TEXT(L1578,"0"),Punten!$A$1:$E$37,5,FALSE)</f>
        <v>0</v>
      </c>
      <c r="U1578">
        <f>VLOOKUP("F"&amp;TEXT(M1578,"0"),Punten!$A$2:$E$158,5,FALSE)</f>
        <v>0</v>
      </c>
      <c r="V1578">
        <f>SUM(P1578:U1578)</f>
        <v>0</v>
      </c>
      <c r="W1578" t="str">
        <f>N1578&amp;A1578</f>
        <v/>
      </c>
      <c r="X1578">
        <f>IF(F1577&lt;&gt;F1578,1,X1577+1)</f>
        <v>976</v>
      </c>
      <c r="Y1578" t="e">
        <f>VLOOKUP(A1578,Klasses!$A$2:$B$100,2,FALSE)</f>
        <v>#N/A</v>
      </c>
      <c r="Z1578" t="s">
        <v>198</v>
      </c>
      <c r="AA1578">
        <f>F1578</f>
        <v>0</v>
      </c>
      <c r="AB1578">
        <f>D1578</f>
        <v>0</v>
      </c>
    </row>
    <row r="1579" spans="15:28" x14ac:dyDescent="0.25">
      <c r="O1579">
        <f>COUNTIF($W$2:$W$5,W1579)</f>
        <v>0</v>
      </c>
      <c r="P1579">
        <f>VLOOKUP("M"&amp;TEXT(G1579,"0"),Punten!$A$1:$E$37,5,FALSE)</f>
        <v>0</v>
      </c>
      <c r="Q1579">
        <f>VLOOKUP("M"&amp;TEXT(H1579,"0"),Punten!$A$1:$E$37,5,FALSE)</f>
        <v>0</v>
      </c>
      <c r="R1579">
        <f>VLOOKUP("M"&amp;TEXT(I1579,"0"),Punten!$A$1:$E$37,5,FALSE)</f>
        <v>0</v>
      </c>
      <c r="S1579">
        <f>VLOOKUP("K"&amp;TEXT(M1579,"0"),Punten!$A$1:$E$37,5,FALSE)</f>
        <v>0</v>
      </c>
      <c r="T1579">
        <f>VLOOKUP("H"&amp;TEXT(L1579,"0"),Punten!$A$1:$E$37,5,FALSE)</f>
        <v>0</v>
      </c>
      <c r="U1579">
        <f>VLOOKUP("F"&amp;TEXT(M1579,"0"),Punten!$A$2:$E$158,5,FALSE)</f>
        <v>0</v>
      </c>
      <c r="V1579">
        <f>SUM(P1579:U1579)</f>
        <v>0</v>
      </c>
      <c r="W1579" t="str">
        <f>N1579&amp;A1579</f>
        <v/>
      </c>
      <c r="X1579">
        <f>IF(F1578&lt;&gt;F1579,1,X1578+1)</f>
        <v>977</v>
      </c>
      <c r="Y1579" t="e">
        <f>VLOOKUP(A1579,Klasses!$A$2:$B$100,2,FALSE)</f>
        <v>#N/A</v>
      </c>
      <c r="Z1579" t="s">
        <v>198</v>
      </c>
      <c r="AA1579">
        <f>F1579</f>
        <v>0</v>
      </c>
      <c r="AB1579">
        <f>D1579</f>
        <v>0</v>
      </c>
    </row>
    <row r="1580" spans="15:28" x14ac:dyDescent="0.25">
      <c r="O1580">
        <f>COUNTIF($W$2:$W$5,W1580)</f>
        <v>0</v>
      </c>
      <c r="P1580">
        <f>VLOOKUP("M"&amp;TEXT(G1580,"0"),Punten!$A$1:$E$37,5,FALSE)</f>
        <v>0</v>
      </c>
      <c r="Q1580">
        <f>VLOOKUP("M"&amp;TEXT(H1580,"0"),Punten!$A$1:$E$37,5,FALSE)</f>
        <v>0</v>
      </c>
      <c r="R1580">
        <f>VLOOKUP("M"&amp;TEXT(I1580,"0"),Punten!$A$1:$E$37,5,FALSE)</f>
        <v>0</v>
      </c>
      <c r="S1580">
        <f>VLOOKUP("K"&amp;TEXT(M1580,"0"),Punten!$A$1:$E$37,5,FALSE)</f>
        <v>0</v>
      </c>
      <c r="T1580">
        <f>VLOOKUP("H"&amp;TEXT(L1580,"0"),Punten!$A$1:$E$37,5,FALSE)</f>
        <v>0</v>
      </c>
      <c r="U1580">
        <f>VLOOKUP("F"&amp;TEXT(M1580,"0"),Punten!$A$2:$E$158,5,FALSE)</f>
        <v>0</v>
      </c>
      <c r="V1580">
        <f>SUM(P1580:U1580)</f>
        <v>0</v>
      </c>
      <c r="W1580" t="str">
        <f>N1580&amp;A1580</f>
        <v/>
      </c>
      <c r="X1580">
        <f>IF(F1579&lt;&gt;F1580,1,X1579+1)</f>
        <v>978</v>
      </c>
      <c r="Y1580" t="e">
        <f>VLOOKUP(A1580,Klasses!$A$2:$B$100,2,FALSE)</f>
        <v>#N/A</v>
      </c>
      <c r="Z1580" t="s">
        <v>198</v>
      </c>
      <c r="AA1580">
        <f>F1580</f>
        <v>0</v>
      </c>
      <c r="AB1580">
        <f>D1580</f>
        <v>0</v>
      </c>
    </row>
    <row r="1581" spans="15:28" x14ac:dyDescent="0.25">
      <c r="O1581">
        <f>COUNTIF($W$2:$W$5,W1581)</f>
        <v>0</v>
      </c>
      <c r="P1581">
        <f>VLOOKUP("M"&amp;TEXT(G1581,"0"),Punten!$A$1:$E$37,5,FALSE)</f>
        <v>0</v>
      </c>
      <c r="Q1581">
        <f>VLOOKUP("M"&amp;TEXT(H1581,"0"),Punten!$A$1:$E$37,5,FALSE)</f>
        <v>0</v>
      </c>
      <c r="R1581">
        <f>VLOOKUP("M"&amp;TEXT(I1581,"0"),Punten!$A$1:$E$37,5,FALSE)</f>
        <v>0</v>
      </c>
      <c r="S1581">
        <f>VLOOKUP("K"&amp;TEXT(M1581,"0"),Punten!$A$1:$E$37,5,FALSE)</f>
        <v>0</v>
      </c>
      <c r="T1581">
        <f>VLOOKUP("H"&amp;TEXT(L1581,"0"),Punten!$A$1:$E$37,5,FALSE)</f>
        <v>0</v>
      </c>
      <c r="U1581">
        <f>VLOOKUP("F"&amp;TEXT(M1581,"0"),Punten!$A$2:$E$158,5,FALSE)</f>
        <v>0</v>
      </c>
      <c r="V1581">
        <f>SUM(P1581:U1581)</f>
        <v>0</v>
      </c>
      <c r="W1581" t="str">
        <f>N1581&amp;A1581</f>
        <v/>
      </c>
      <c r="X1581">
        <f>IF(F1580&lt;&gt;F1581,1,X1580+1)</f>
        <v>979</v>
      </c>
      <c r="Y1581" t="e">
        <f>VLOOKUP(A1581,Klasses!$A$2:$B$100,2,FALSE)</f>
        <v>#N/A</v>
      </c>
      <c r="Z1581" t="s">
        <v>198</v>
      </c>
      <c r="AA1581">
        <f>F1581</f>
        <v>0</v>
      </c>
      <c r="AB1581">
        <f>D1581</f>
        <v>0</v>
      </c>
    </row>
    <row r="1582" spans="15:28" x14ac:dyDescent="0.25">
      <c r="O1582">
        <f>COUNTIF($W$2:$W$5,W1582)</f>
        <v>0</v>
      </c>
      <c r="P1582">
        <f>VLOOKUP("M"&amp;TEXT(G1582,"0"),Punten!$A$1:$E$37,5,FALSE)</f>
        <v>0</v>
      </c>
      <c r="Q1582">
        <f>VLOOKUP("M"&amp;TEXT(H1582,"0"),Punten!$A$1:$E$37,5,FALSE)</f>
        <v>0</v>
      </c>
      <c r="R1582">
        <f>VLOOKUP("M"&amp;TEXT(I1582,"0"),Punten!$A$1:$E$37,5,FALSE)</f>
        <v>0</v>
      </c>
      <c r="S1582">
        <f>VLOOKUP("K"&amp;TEXT(M1582,"0"),Punten!$A$1:$E$37,5,FALSE)</f>
        <v>0</v>
      </c>
      <c r="T1582">
        <f>VLOOKUP("H"&amp;TEXT(L1582,"0"),Punten!$A$1:$E$37,5,FALSE)</f>
        <v>0</v>
      </c>
      <c r="U1582">
        <f>VLOOKUP("F"&amp;TEXT(M1582,"0"),Punten!$A$2:$E$158,5,FALSE)</f>
        <v>0</v>
      </c>
      <c r="V1582">
        <f>SUM(P1582:U1582)</f>
        <v>0</v>
      </c>
      <c r="W1582" t="str">
        <f>N1582&amp;A1582</f>
        <v/>
      </c>
      <c r="X1582">
        <f>IF(F1581&lt;&gt;F1582,1,X1581+1)</f>
        <v>980</v>
      </c>
      <c r="Y1582" t="e">
        <f>VLOOKUP(A1582,Klasses!$A$2:$B$100,2,FALSE)</f>
        <v>#N/A</v>
      </c>
      <c r="Z1582" t="s">
        <v>198</v>
      </c>
      <c r="AA1582">
        <f>F1582</f>
        <v>0</v>
      </c>
      <c r="AB1582">
        <f>D1582</f>
        <v>0</v>
      </c>
    </row>
    <row r="1583" spans="15:28" x14ac:dyDescent="0.25">
      <c r="O1583">
        <f>COUNTIF($W$2:$W$5,W1583)</f>
        <v>0</v>
      </c>
      <c r="P1583">
        <f>VLOOKUP("M"&amp;TEXT(G1583,"0"),Punten!$A$1:$E$37,5,FALSE)</f>
        <v>0</v>
      </c>
      <c r="Q1583">
        <f>VLOOKUP("M"&amp;TEXT(H1583,"0"),Punten!$A$1:$E$37,5,FALSE)</f>
        <v>0</v>
      </c>
      <c r="R1583">
        <f>VLOOKUP("M"&amp;TEXT(I1583,"0"),Punten!$A$1:$E$37,5,FALSE)</f>
        <v>0</v>
      </c>
      <c r="S1583">
        <f>VLOOKUP("K"&amp;TEXT(M1583,"0"),Punten!$A$1:$E$37,5,FALSE)</f>
        <v>0</v>
      </c>
      <c r="T1583">
        <f>VLOOKUP("H"&amp;TEXT(L1583,"0"),Punten!$A$1:$E$37,5,FALSE)</f>
        <v>0</v>
      </c>
      <c r="U1583">
        <f>VLOOKUP("F"&amp;TEXT(M1583,"0"),Punten!$A$2:$E$158,5,FALSE)</f>
        <v>0</v>
      </c>
      <c r="V1583">
        <f>SUM(P1583:U1583)</f>
        <v>0</v>
      </c>
      <c r="W1583" t="str">
        <f>N1583&amp;A1583</f>
        <v/>
      </c>
      <c r="X1583">
        <f>IF(F1582&lt;&gt;F1583,1,X1582+1)</f>
        <v>981</v>
      </c>
      <c r="Y1583" t="e">
        <f>VLOOKUP(A1583,Klasses!$A$2:$B$100,2,FALSE)</f>
        <v>#N/A</v>
      </c>
      <c r="Z1583" t="s">
        <v>198</v>
      </c>
      <c r="AA1583">
        <f>F1583</f>
        <v>0</v>
      </c>
      <c r="AB1583">
        <f>D1583</f>
        <v>0</v>
      </c>
    </row>
    <row r="1584" spans="15:28" x14ac:dyDescent="0.25">
      <c r="O1584">
        <f>COUNTIF($W$2:$W$5,W1584)</f>
        <v>0</v>
      </c>
      <c r="P1584">
        <f>VLOOKUP("M"&amp;TEXT(G1584,"0"),Punten!$A$1:$E$37,5,FALSE)</f>
        <v>0</v>
      </c>
      <c r="Q1584">
        <f>VLOOKUP("M"&amp;TEXT(H1584,"0"),Punten!$A$1:$E$37,5,FALSE)</f>
        <v>0</v>
      </c>
      <c r="R1584">
        <f>VLOOKUP("M"&amp;TEXT(I1584,"0"),Punten!$A$1:$E$37,5,FALSE)</f>
        <v>0</v>
      </c>
      <c r="S1584">
        <f>VLOOKUP("K"&amp;TEXT(M1584,"0"),Punten!$A$1:$E$37,5,FALSE)</f>
        <v>0</v>
      </c>
      <c r="T1584">
        <f>VLOOKUP("H"&amp;TEXT(L1584,"0"),Punten!$A$1:$E$37,5,FALSE)</f>
        <v>0</v>
      </c>
      <c r="U1584">
        <f>VLOOKUP("F"&amp;TEXT(M1584,"0"),Punten!$A$2:$E$158,5,FALSE)</f>
        <v>0</v>
      </c>
      <c r="V1584">
        <f>SUM(P1584:U1584)</f>
        <v>0</v>
      </c>
      <c r="W1584" t="str">
        <f>N1584&amp;A1584</f>
        <v/>
      </c>
      <c r="X1584">
        <f>IF(F1583&lt;&gt;F1584,1,X1583+1)</f>
        <v>982</v>
      </c>
      <c r="Y1584" t="e">
        <f>VLOOKUP(A1584,Klasses!$A$2:$B$100,2,FALSE)</f>
        <v>#N/A</v>
      </c>
      <c r="Z1584" t="s">
        <v>198</v>
      </c>
      <c r="AA1584">
        <f>F1584</f>
        <v>0</v>
      </c>
      <c r="AB1584">
        <f>D1584</f>
        <v>0</v>
      </c>
    </row>
    <row r="1585" spans="15:28" x14ac:dyDescent="0.25">
      <c r="O1585">
        <f>COUNTIF($W$2:$W$5,W1585)</f>
        <v>0</v>
      </c>
      <c r="P1585">
        <f>VLOOKUP("M"&amp;TEXT(G1585,"0"),Punten!$A$1:$E$37,5,FALSE)</f>
        <v>0</v>
      </c>
      <c r="Q1585">
        <f>VLOOKUP("M"&amp;TEXT(H1585,"0"),Punten!$A$1:$E$37,5,FALSE)</f>
        <v>0</v>
      </c>
      <c r="R1585">
        <f>VLOOKUP("M"&amp;TEXT(I1585,"0"),Punten!$A$1:$E$37,5,FALSE)</f>
        <v>0</v>
      </c>
      <c r="S1585">
        <f>VLOOKUP("K"&amp;TEXT(M1585,"0"),Punten!$A$1:$E$37,5,FALSE)</f>
        <v>0</v>
      </c>
      <c r="T1585">
        <f>VLOOKUP("H"&amp;TEXT(L1585,"0"),Punten!$A$1:$E$37,5,FALSE)</f>
        <v>0</v>
      </c>
      <c r="U1585">
        <f>VLOOKUP("F"&amp;TEXT(M1585,"0"),Punten!$A$2:$E$158,5,FALSE)</f>
        <v>0</v>
      </c>
      <c r="V1585">
        <f>SUM(P1585:U1585)</f>
        <v>0</v>
      </c>
      <c r="W1585" t="str">
        <f>N1585&amp;A1585</f>
        <v/>
      </c>
      <c r="X1585">
        <f>IF(F1584&lt;&gt;F1585,1,X1584+1)</f>
        <v>983</v>
      </c>
      <c r="Y1585" t="e">
        <f>VLOOKUP(A1585,Klasses!$A$2:$B$100,2,FALSE)</f>
        <v>#N/A</v>
      </c>
      <c r="Z1585" t="s">
        <v>198</v>
      </c>
      <c r="AA1585">
        <f>F1585</f>
        <v>0</v>
      </c>
      <c r="AB1585">
        <f>D1585</f>
        <v>0</v>
      </c>
    </row>
    <row r="1586" spans="15:28" x14ac:dyDescent="0.25">
      <c r="O1586">
        <f>COUNTIF($W$2:$W$5,W1586)</f>
        <v>0</v>
      </c>
      <c r="P1586">
        <f>VLOOKUP("M"&amp;TEXT(G1586,"0"),Punten!$A$1:$E$37,5,FALSE)</f>
        <v>0</v>
      </c>
      <c r="Q1586">
        <f>VLOOKUP("M"&amp;TEXT(H1586,"0"),Punten!$A$1:$E$37,5,FALSE)</f>
        <v>0</v>
      </c>
      <c r="R1586">
        <f>VLOOKUP("M"&amp;TEXT(I1586,"0"),Punten!$A$1:$E$37,5,FALSE)</f>
        <v>0</v>
      </c>
      <c r="S1586">
        <f>VLOOKUP("K"&amp;TEXT(M1586,"0"),Punten!$A$1:$E$37,5,FALSE)</f>
        <v>0</v>
      </c>
      <c r="T1586">
        <f>VLOOKUP("H"&amp;TEXT(L1586,"0"),Punten!$A$1:$E$37,5,FALSE)</f>
        <v>0</v>
      </c>
      <c r="U1586">
        <f>VLOOKUP("F"&amp;TEXT(M1586,"0"),Punten!$A$2:$E$158,5,FALSE)</f>
        <v>0</v>
      </c>
      <c r="V1586">
        <f>SUM(P1586:U1586)</f>
        <v>0</v>
      </c>
      <c r="W1586" t="str">
        <f>N1586&amp;A1586</f>
        <v/>
      </c>
      <c r="X1586">
        <f>IF(F1585&lt;&gt;F1586,1,X1585+1)</f>
        <v>984</v>
      </c>
      <c r="Y1586" t="e">
        <f>VLOOKUP(A1586,Klasses!$A$2:$B$100,2,FALSE)</f>
        <v>#N/A</v>
      </c>
      <c r="Z1586" t="s">
        <v>198</v>
      </c>
      <c r="AA1586">
        <f>F1586</f>
        <v>0</v>
      </c>
      <c r="AB1586">
        <f>D1586</f>
        <v>0</v>
      </c>
    </row>
    <row r="1587" spans="15:28" x14ac:dyDescent="0.25">
      <c r="O1587">
        <f>COUNTIF($W$2:$W$5,W1587)</f>
        <v>0</v>
      </c>
      <c r="P1587">
        <f>VLOOKUP("M"&amp;TEXT(G1587,"0"),Punten!$A$1:$E$37,5,FALSE)</f>
        <v>0</v>
      </c>
      <c r="Q1587">
        <f>VLOOKUP("M"&amp;TEXT(H1587,"0"),Punten!$A$1:$E$37,5,FALSE)</f>
        <v>0</v>
      </c>
      <c r="R1587">
        <f>VLOOKUP("M"&amp;TEXT(I1587,"0"),Punten!$A$1:$E$37,5,FALSE)</f>
        <v>0</v>
      </c>
      <c r="S1587">
        <f>VLOOKUP("K"&amp;TEXT(M1587,"0"),Punten!$A$1:$E$37,5,FALSE)</f>
        <v>0</v>
      </c>
      <c r="T1587">
        <f>VLOOKUP("H"&amp;TEXT(L1587,"0"),Punten!$A$1:$E$37,5,FALSE)</f>
        <v>0</v>
      </c>
      <c r="U1587">
        <f>VLOOKUP("F"&amp;TEXT(M1587,"0"),Punten!$A$2:$E$158,5,FALSE)</f>
        <v>0</v>
      </c>
      <c r="V1587">
        <f>SUM(P1587:U1587)</f>
        <v>0</v>
      </c>
      <c r="W1587" t="str">
        <f>N1587&amp;A1587</f>
        <v/>
      </c>
      <c r="X1587">
        <f>IF(F1586&lt;&gt;F1587,1,X1586+1)</f>
        <v>985</v>
      </c>
      <c r="Y1587" t="e">
        <f>VLOOKUP(A1587,Klasses!$A$2:$B$100,2,FALSE)</f>
        <v>#N/A</v>
      </c>
      <c r="Z1587" t="s">
        <v>198</v>
      </c>
      <c r="AA1587">
        <f>F1587</f>
        <v>0</v>
      </c>
      <c r="AB1587">
        <f>D1587</f>
        <v>0</v>
      </c>
    </row>
    <row r="1588" spans="15:28" x14ac:dyDescent="0.25">
      <c r="O1588">
        <f>COUNTIF($W$2:$W$5,W1588)</f>
        <v>0</v>
      </c>
      <c r="P1588">
        <f>VLOOKUP("M"&amp;TEXT(G1588,"0"),Punten!$A$1:$E$37,5,FALSE)</f>
        <v>0</v>
      </c>
      <c r="Q1588">
        <f>VLOOKUP("M"&amp;TEXT(H1588,"0"),Punten!$A$1:$E$37,5,FALSE)</f>
        <v>0</v>
      </c>
      <c r="R1588">
        <f>VLOOKUP("M"&amp;TEXT(I1588,"0"),Punten!$A$1:$E$37,5,FALSE)</f>
        <v>0</v>
      </c>
      <c r="S1588">
        <f>VLOOKUP("K"&amp;TEXT(M1588,"0"),Punten!$A$1:$E$37,5,FALSE)</f>
        <v>0</v>
      </c>
      <c r="T1588">
        <f>VLOOKUP("H"&amp;TEXT(L1588,"0"),Punten!$A$1:$E$37,5,FALSE)</f>
        <v>0</v>
      </c>
      <c r="U1588">
        <f>VLOOKUP("F"&amp;TEXT(M1588,"0"),Punten!$A$2:$E$158,5,FALSE)</f>
        <v>0</v>
      </c>
      <c r="V1588">
        <f>SUM(P1588:U1588)</f>
        <v>0</v>
      </c>
      <c r="W1588" t="str">
        <f>N1588&amp;A1588</f>
        <v/>
      </c>
      <c r="X1588">
        <f>IF(F1587&lt;&gt;F1588,1,X1587+1)</f>
        <v>986</v>
      </c>
      <c r="Y1588" t="e">
        <f>VLOOKUP(A1588,Klasses!$A$2:$B$100,2,FALSE)</f>
        <v>#N/A</v>
      </c>
      <c r="Z1588" t="s">
        <v>198</v>
      </c>
      <c r="AA1588">
        <f>F1588</f>
        <v>0</v>
      </c>
      <c r="AB1588">
        <f>D1588</f>
        <v>0</v>
      </c>
    </row>
    <row r="1589" spans="15:28" x14ac:dyDescent="0.25">
      <c r="O1589">
        <f>COUNTIF($W$2:$W$5,W1589)</f>
        <v>0</v>
      </c>
      <c r="P1589">
        <f>VLOOKUP("M"&amp;TEXT(G1589,"0"),Punten!$A$1:$E$37,5,FALSE)</f>
        <v>0</v>
      </c>
      <c r="Q1589">
        <f>VLOOKUP("M"&amp;TEXT(H1589,"0"),Punten!$A$1:$E$37,5,FALSE)</f>
        <v>0</v>
      </c>
      <c r="R1589">
        <f>VLOOKUP("M"&amp;TEXT(I1589,"0"),Punten!$A$1:$E$37,5,FALSE)</f>
        <v>0</v>
      </c>
      <c r="S1589">
        <f>VLOOKUP("K"&amp;TEXT(M1589,"0"),Punten!$A$1:$E$37,5,FALSE)</f>
        <v>0</v>
      </c>
      <c r="T1589">
        <f>VLOOKUP("H"&amp;TEXT(L1589,"0"),Punten!$A$1:$E$37,5,FALSE)</f>
        <v>0</v>
      </c>
      <c r="U1589">
        <f>VLOOKUP("F"&amp;TEXT(M1589,"0"),Punten!$A$2:$E$158,5,FALSE)</f>
        <v>0</v>
      </c>
      <c r="V1589">
        <f>SUM(P1589:U1589)</f>
        <v>0</v>
      </c>
      <c r="W1589" t="str">
        <f>N1589&amp;A1589</f>
        <v/>
      </c>
      <c r="X1589">
        <f>IF(F1588&lt;&gt;F1589,1,X1588+1)</f>
        <v>987</v>
      </c>
      <c r="Y1589" t="e">
        <f>VLOOKUP(A1589,Klasses!$A$2:$B$100,2,FALSE)</f>
        <v>#N/A</v>
      </c>
      <c r="Z1589" t="s">
        <v>198</v>
      </c>
      <c r="AA1589">
        <f>F1589</f>
        <v>0</v>
      </c>
      <c r="AB1589">
        <f>D1589</f>
        <v>0</v>
      </c>
    </row>
    <row r="1590" spans="15:28" x14ac:dyDescent="0.25">
      <c r="O1590">
        <f>COUNTIF($W$2:$W$5,W1590)</f>
        <v>0</v>
      </c>
      <c r="P1590">
        <f>VLOOKUP("M"&amp;TEXT(G1590,"0"),Punten!$A$1:$E$37,5,FALSE)</f>
        <v>0</v>
      </c>
      <c r="Q1590">
        <f>VLOOKUP("M"&amp;TEXT(H1590,"0"),Punten!$A$1:$E$37,5,FALSE)</f>
        <v>0</v>
      </c>
      <c r="R1590">
        <f>VLOOKUP("M"&amp;TEXT(I1590,"0"),Punten!$A$1:$E$37,5,FALSE)</f>
        <v>0</v>
      </c>
      <c r="S1590">
        <f>VLOOKUP("K"&amp;TEXT(M1590,"0"),Punten!$A$1:$E$37,5,FALSE)</f>
        <v>0</v>
      </c>
      <c r="T1590">
        <f>VLOOKUP("H"&amp;TEXT(L1590,"0"),Punten!$A$1:$E$37,5,FALSE)</f>
        <v>0</v>
      </c>
      <c r="U1590">
        <f>VLOOKUP("F"&amp;TEXT(M1590,"0"),Punten!$A$2:$E$158,5,FALSE)</f>
        <v>0</v>
      </c>
      <c r="V1590">
        <f>SUM(P1590:U1590)</f>
        <v>0</v>
      </c>
      <c r="W1590" t="str">
        <f>N1590&amp;A1590</f>
        <v/>
      </c>
      <c r="X1590">
        <f>IF(F1589&lt;&gt;F1590,1,X1589+1)</f>
        <v>988</v>
      </c>
      <c r="Y1590" t="e">
        <f>VLOOKUP(A1590,Klasses!$A$2:$B$100,2,FALSE)</f>
        <v>#N/A</v>
      </c>
      <c r="Z1590" t="s">
        <v>198</v>
      </c>
      <c r="AA1590">
        <f>F1590</f>
        <v>0</v>
      </c>
      <c r="AB1590">
        <f>D1590</f>
        <v>0</v>
      </c>
    </row>
    <row r="1591" spans="15:28" x14ac:dyDescent="0.25">
      <c r="O1591">
        <f>COUNTIF($W$2:$W$5,W1591)</f>
        <v>0</v>
      </c>
      <c r="P1591">
        <f>VLOOKUP("M"&amp;TEXT(G1591,"0"),Punten!$A$1:$E$37,5,FALSE)</f>
        <v>0</v>
      </c>
      <c r="Q1591">
        <f>VLOOKUP("M"&amp;TEXT(H1591,"0"),Punten!$A$1:$E$37,5,FALSE)</f>
        <v>0</v>
      </c>
      <c r="R1591">
        <f>VLOOKUP("M"&amp;TEXT(I1591,"0"),Punten!$A$1:$E$37,5,FALSE)</f>
        <v>0</v>
      </c>
      <c r="S1591">
        <f>VLOOKUP("K"&amp;TEXT(M1591,"0"),Punten!$A$1:$E$37,5,FALSE)</f>
        <v>0</v>
      </c>
      <c r="T1591">
        <f>VLOOKUP("H"&amp;TEXT(L1591,"0"),Punten!$A$1:$E$37,5,FALSE)</f>
        <v>0</v>
      </c>
      <c r="U1591">
        <f>VLOOKUP("F"&amp;TEXT(M1591,"0"),Punten!$A$2:$E$158,5,FALSE)</f>
        <v>0</v>
      </c>
      <c r="V1591">
        <f>SUM(P1591:U1591)</f>
        <v>0</v>
      </c>
      <c r="W1591" t="str">
        <f>N1591&amp;A1591</f>
        <v/>
      </c>
      <c r="X1591">
        <f>IF(F1590&lt;&gt;F1591,1,X1590+1)</f>
        <v>989</v>
      </c>
      <c r="Y1591" t="e">
        <f>VLOOKUP(A1591,Klasses!$A$2:$B$100,2,FALSE)</f>
        <v>#N/A</v>
      </c>
      <c r="Z1591" t="s">
        <v>198</v>
      </c>
      <c r="AA1591">
        <f>F1591</f>
        <v>0</v>
      </c>
      <c r="AB1591">
        <f>D1591</f>
        <v>0</v>
      </c>
    </row>
    <row r="1592" spans="15:28" x14ac:dyDescent="0.25">
      <c r="O1592">
        <f>COUNTIF($W$2:$W$5,W1592)</f>
        <v>0</v>
      </c>
      <c r="P1592">
        <f>VLOOKUP("M"&amp;TEXT(G1592,"0"),Punten!$A$1:$E$37,5,FALSE)</f>
        <v>0</v>
      </c>
      <c r="Q1592">
        <f>VLOOKUP("M"&amp;TEXT(H1592,"0"),Punten!$A$1:$E$37,5,FALSE)</f>
        <v>0</v>
      </c>
      <c r="R1592">
        <f>VLOOKUP("M"&amp;TEXT(I1592,"0"),Punten!$A$1:$E$37,5,FALSE)</f>
        <v>0</v>
      </c>
      <c r="S1592">
        <f>VLOOKUP("K"&amp;TEXT(M1592,"0"),Punten!$A$1:$E$37,5,FALSE)</f>
        <v>0</v>
      </c>
      <c r="T1592">
        <f>VLOOKUP("H"&amp;TEXT(L1592,"0"),Punten!$A$1:$E$37,5,FALSE)</f>
        <v>0</v>
      </c>
      <c r="U1592">
        <f>VLOOKUP("F"&amp;TEXT(M1592,"0"),Punten!$A$2:$E$158,5,FALSE)</f>
        <v>0</v>
      </c>
      <c r="V1592">
        <f>SUM(P1592:U1592)</f>
        <v>0</v>
      </c>
      <c r="W1592" t="str">
        <f>N1592&amp;A1592</f>
        <v/>
      </c>
      <c r="X1592">
        <f>IF(F1591&lt;&gt;F1592,1,X1591+1)</f>
        <v>990</v>
      </c>
      <c r="Y1592" t="e">
        <f>VLOOKUP(A1592,Klasses!$A$2:$B$100,2,FALSE)</f>
        <v>#N/A</v>
      </c>
      <c r="Z1592" t="s">
        <v>198</v>
      </c>
      <c r="AA1592">
        <f>F1592</f>
        <v>0</v>
      </c>
      <c r="AB1592">
        <f>D1592</f>
        <v>0</v>
      </c>
    </row>
    <row r="1593" spans="15:28" x14ac:dyDescent="0.25">
      <c r="O1593">
        <f>COUNTIF($W$2:$W$5,W1593)</f>
        <v>0</v>
      </c>
      <c r="P1593">
        <f>VLOOKUP("M"&amp;TEXT(G1593,"0"),Punten!$A$1:$E$37,5,FALSE)</f>
        <v>0</v>
      </c>
      <c r="Q1593">
        <f>VLOOKUP("M"&amp;TEXT(H1593,"0"),Punten!$A$1:$E$37,5,FALSE)</f>
        <v>0</v>
      </c>
      <c r="R1593">
        <f>VLOOKUP("M"&amp;TEXT(I1593,"0"),Punten!$A$1:$E$37,5,FALSE)</f>
        <v>0</v>
      </c>
      <c r="S1593">
        <f>VLOOKUP("K"&amp;TEXT(M1593,"0"),Punten!$A$1:$E$37,5,FALSE)</f>
        <v>0</v>
      </c>
      <c r="T1593">
        <f>VLOOKUP("H"&amp;TEXT(L1593,"0"),Punten!$A$1:$E$37,5,FALSE)</f>
        <v>0</v>
      </c>
      <c r="U1593">
        <f>VLOOKUP("F"&amp;TEXT(M1593,"0"),Punten!$A$2:$E$158,5,FALSE)</f>
        <v>0</v>
      </c>
      <c r="V1593">
        <f>SUM(P1593:U1593)</f>
        <v>0</v>
      </c>
      <c r="W1593" t="str">
        <f>N1593&amp;A1593</f>
        <v/>
      </c>
      <c r="X1593">
        <f>IF(F1592&lt;&gt;F1593,1,X1592+1)</f>
        <v>991</v>
      </c>
      <c r="Y1593" t="e">
        <f>VLOOKUP(A1593,Klasses!$A$2:$B$100,2,FALSE)</f>
        <v>#N/A</v>
      </c>
      <c r="Z1593" t="s">
        <v>198</v>
      </c>
      <c r="AA1593">
        <f>F1593</f>
        <v>0</v>
      </c>
      <c r="AB1593">
        <f>D1593</f>
        <v>0</v>
      </c>
    </row>
    <row r="1594" spans="15:28" x14ac:dyDescent="0.25">
      <c r="O1594">
        <f>COUNTIF($W$2:$W$5,W1594)</f>
        <v>0</v>
      </c>
      <c r="P1594">
        <f>VLOOKUP("M"&amp;TEXT(G1594,"0"),Punten!$A$1:$E$37,5,FALSE)</f>
        <v>0</v>
      </c>
      <c r="Q1594">
        <f>VLOOKUP("M"&amp;TEXT(H1594,"0"),Punten!$A$1:$E$37,5,FALSE)</f>
        <v>0</v>
      </c>
      <c r="R1594">
        <f>VLOOKUP("M"&amp;TEXT(I1594,"0"),Punten!$A$1:$E$37,5,FALSE)</f>
        <v>0</v>
      </c>
      <c r="S1594">
        <f>VLOOKUP("K"&amp;TEXT(M1594,"0"),Punten!$A$1:$E$37,5,FALSE)</f>
        <v>0</v>
      </c>
      <c r="T1594">
        <f>VLOOKUP("H"&amp;TEXT(L1594,"0"),Punten!$A$1:$E$37,5,FALSE)</f>
        <v>0</v>
      </c>
      <c r="U1594">
        <f>VLOOKUP("F"&amp;TEXT(M1594,"0"),Punten!$A$2:$E$158,5,FALSE)</f>
        <v>0</v>
      </c>
      <c r="V1594">
        <f>SUM(P1594:U1594)</f>
        <v>0</v>
      </c>
      <c r="W1594" t="str">
        <f>N1594&amp;A1594</f>
        <v/>
      </c>
      <c r="X1594">
        <f>IF(F1593&lt;&gt;F1594,1,X1593+1)</f>
        <v>992</v>
      </c>
      <c r="Y1594" t="e">
        <f>VLOOKUP(A1594,Klasses!$A$2:$B$100,2,FALSE)</f>
        <v>#N/A</v>
      </c>
      <c r="Z1594" t="s">
        <v>198</v>
      </c>
      <c r="AA1594">
        <f>F1594</f>
        <v>0</v>
      </c>
      <c r="AB1594">
        <f>D1594</f>
        <v>0</v>
      </c>
    </row>
    <row r="1595" spans="15:28" x14ac:dyDescent="0.25">
      <c r="O1595">
        <f>COUNTIF($W$2:$W$5,W1595)</f>
        <v>0</v>
      </c>
      <c r="P1595">
        <f>VLOOKUP("M"&amp;TEXT(G1595,"0"),Punten!$A$1:$E$37,5,FALSE)</f>
        <v>0</v>
      </c>
      <c r="Q1595">
        <f>VLOOKUP("M"&amp;TEXT(H1595,"0"),Punten!$A$1:$E$37,5,FALSE)</f>
        <v>0</v>
      </c>
      <c r="R1595">
        <f>VLOOKUP("M"&amp;TEXT(I1595,"0"),Punten!$A$1:$E$37,5,FALSE)</f>
        <v>0</v>
      </c>
      <c r="S1595">
        <f>VLOOKUP("K"&amp;TEXT(M1595,"0"),Punten!$A$1:$E$37,5,FALSE)</f>
        <v>0</v>
      </c>
      <c r="T1595">
        <f>VLOOKUP("H"&amp;TEXT(L1595,"0"),Punten!$A$1:$E$37,5,FALSE)</f>
        <v>0</v>
      </c>
      <c r="U1595">
        <f>VLOOKUP("F"&amp;TEXT(M1595,"0"),Punten!$A$2:$E$158,5,FALSE)</f>
        <v>0</v>
      </c>
      <c r="V1595">
        <f>SUM(P1595:U1595)</f>
        <v>0</v>
      </c>
      <c r="W1595" t="str">
        <f>N1595&amp;A1595</f>
        <v/>
      </c>
      <c r="X1595">
        <f>IF(F1594&lt;&gt;F1595,1,X1594+1)</f>
        <v>993</v>
      </c>
      <c r="Y1595" t="e">
        <f>VLOOKUP(A1595,Klasses!$A$2:$B$100,2,FALSE)</f>
        <v>#N/A</v>
      </c>
      <c r="Z1595" t="s">
        <v>198</v>
      </c>
      <c r="AA1595">
        <f>F1595</f>
        <v>0</v>
      </c>
      <c r="AB1595">
        <f>D1595</f>
        <v>0</v>
      </c>
    </row>
    <row r="1596" spans="15:28" x14ac:dyDescent="0.25">
      <c r="O1596">
        <f>COUNTIF($W$2:$W$5,W1596)</f>
        <v>0</v>
      </c>
      <c r="P1596">
        <f>VLOOKUP("M"&amp;TEXT(G1596,"0"),Punten!$A$1:$E$37,5,FALSE)</f>
        <v>0</v>
      </c>
      <c r="Q1596">
        <f>VLOOKUP("M"&amp;TEXT(H1596,"0"),Punten!$A$1:$E$37,5,FALSE)</f>
        <v>0</v>
      </c>
      <c r="R1596">
        <f>VLOOKUP("M"&amp;TEXT(I1596,"0"),Punten!$A$1:$E$37,5,FALSE)</f>
        <v>0</v>
      </c>
      <c r="S1596">
        <f>VLOOKUP("K"&amp;TEXT(M1596,"0"),Punten!$A$1:$E$37,5,FALSE)</f>
        <v>0</v>
      </c>
      <c r="T1596">
        <f>VLOOKUP("H"&amp;TEXT(L1596,"0"),Punten!$A$1:$E$37,5,FALSE)</f>
        <v>0</v>
      </c>
      <c r="U1596">
        <f>VLOOKUP("F"&amp;TEXT(M1596,"0"),Punten!$A$2:$E$158,5,FALSE)</f>
        <v>0</v>
      </c>
      <c r="V1596">
        <f>SUM(P1596:U1596)</f>
        <v>0</v>
      </c>
      <c r="W1596" t="str">
        <f>N1596&amp;A1596</f>
        <v/>
      </c>
      <c r="X1596">
        <f>IF(F1595&lt;&gt;F1596,1,X1595+1)</f>
        <v>994</v>
      </c>
      <c r="Y1596" t="e">
        <f>VLOOKUP(A1596,Klasses!$A$2:$B$100,2,FALSE)</f>
        <v>#N/A</v>
      </c>
      <c r="Z1596" t="s">
        <v>198</v>
      </c>
      <c r="AA1596">
        <f>F1596</f>
        <v>0</v>
      </c>
      <c r="AB1596">
        <f>D1596</f>
        <v>0</v>
      </c>
    </row>
    <row r="1597" spans="15:28" x14ac:dyDescent="0.25">
      <c r="O1597">
        <f>COUNTIF($W$2:$W$5,W1597)</f>
        <v>0</v>
      </c>
      <c r="P1597">
        <f>VLOOKUP("M"&amp;TEXT(G1597,"0"),Punten!$A$1:$E$37,5,FALSE)</f>
        <v>0</v>
      </c>
      <c r="Q1597">
        <f>VLOOKUP("M"&amp;TEXT(H1597,"0"),Punten!$A$1:$E$37,5,FALSE)</f>
        <v>0</v>
      </c>
      <c r="R1597">
        <f>VLOOKUP("M"&amp;TEXT(I1597,"0"),Punten!$A$1:$E$37,5,FALSE)</f>
        <v>0</v>
      </c>
      <c r="S1597">
        <f>VLOOKUP("K"&amp;TEXT(M1597,"0"),Punten!$A$1:$E$37,5,FALSE)</f>
        <v>0</v>
      </c>
      <c r="T1597">
        <f>VLOOKUP("H"&amp;TEXT(L1597,"0"),Punten!$A$1:$E$37,5,FALSE)</f>
        <v>0</v>
      </c>
      <c r="U1597">
        <f>VLOOKUP("F"&amp;TEXT(M1597,"0"),Punten!$A$2:$E$158,5,FALSE)</f>
        <v>0</v>
      </c>
      <c r="V1597">
        <f>SUM(P1597:U1597)</f>
        <v>0</v>
      </c>
      <c r="W1597" t="str">
        <f>N1597&amp;A1597</f>
        <v/>
      </c>
      <c r="X1597">
        <f>IF(F1596&lt;&gt;F1597,1,X1596+1)</f>
        <v>995</v>
      </c>
      <c r="Y1597" t="e">
        <f>VLOOKUP(A1597,Klasses!$A$2:$B$100,2,FALSE)</f>
        <v>#N/A</v>
      </c>
      <c r="Z1597" t="s">
        <v>198</v>
      </c>
      <c r="AA1597">
        <f>F1597</f>
        <v>0</v>
      </c>
      <c r="AB1597">
        <f>D1597</f>
        <v>0</v>
      </c>
    </row>
    <row r="1598" spans="15:28" x14ac:dyDescent="0.25">
      <c r="O1598">
        <f>COUNTIF($W$2:$W$5,W1598)</f>
        <v>0</v>
      </c>
      <c r="P1598">
        <f>VLOOKUP("M"&amp;TEXT(G1598,"0"),Punten!$A$1:$E$37,5,FALSE)</f>
        <v>0</v>
      </c>
      <c r="Q1598">
        <f>VLOOKUP("M"&amp;TEXT(H1598,"0"),Punten!$A$1:$E$37,5,FALSE)</f>
        <v>0</v>
      </c>
      <c r="R1598">
        <f>VLOOKUP("M"&amp;TEXT(I1598,"0"),Punten!$A$1:$E$37,5,FALSE)</f>
        <v>0</v>
      </c>
      <c r="S1598">
        <f>VLOOKUP("K"&amp;TEXT(M1598,"0"),Punten!$A$1:$E$37,5,FALSE)</f>
        <v>0</v>
      </c>
      <c r="T1598">
        <f>VLOOKUP("H"&amp;TEXT(L1598,"0"),Punten!$A$1:$E$37,5,FALSE)</f>
        <v>0</v>
      </c>
      <c r="U1598">
        <f>VLOOKUP("F"&amp;TEXT(M1598,"0"),Punten!$A$2:$E$158,5,FALSE)</f>
        <v>0</v>
      </c>
      <c r="V1598">
        <f>SUM(P1598:U1598)</f>
        <v>0</v>
      </c>
      <c r="W1598" t="str">
        <f>N1598&amp;A1598</f>
        <v/>
      </c>
      <c r="X1598">
        <f>IF(F1597&lt;&gt;F1598,1,X1597+1)</f>
        <v>996</v>
      </c>
      <c r="Y1598" t="e">
        <f>VLOOKUP(A1598,Klasses!$A$2:$B$100,2,FALSE)</f>
        <v>#N/A</v>
      </c>
      <c r="Z1598" t="s">
        <v>198</v>
      </c>
      <c r="AA1598">
        <f>F1598</f>
        <v>0</v>
      </c>
      <c r="AB1598">
        <f>D1598</f>
        <v>0</v>
      </c>
    </row>
    <row r="1599" spans="15:28" x14ac:dyDescent="0.25">
      <c r="O1599">
        <f>COUNTIF($W$2:$W$5,W1599)</f>
        <v>0</v>
      </c>
      <c r="P1599">
        <f>VLOOKUP("M"&amp;TEXT(G1599,"0"),Punten!$A$1:$E$37,5,FALSE)</f>
        <v>0</v>
      </c>
      <c r="Q1599">
        <f>VLOOKUP("M"&amp;TEXT(H1599,"0"),Punten!$A$1:$E$37,5,FALSE)</f>
        <v>0</v>
      </c>
      <c r="R1599">
        <f>VLOOKUP("M"&amp;TEXT(I1599,"0"),Punten!$A$1:$E$37,5,FALSE)</f>
        <v>0</v>
      </c>
      <c r="S1599">
        <f>VLOOKUP("K"&amp;TEXT(M1599,"0"),Punten!$A$1:$E$37,5,FALSE)</f>
        <v>0</v>
      </c>
      <c r="T1599">
        <f>VLOOKUP("H"&amp;TEXT(L1599,"0"),Punten!$A$1:$E$37,5,FALSE)</f>
        <v>0</v>
      </c>
      <c r="U1599">
        <f>VLOOKUP("F"&amp;TEXT(M1599,"0"),Punten!$A$2:$E$158,5,FALSE)</f>
        <v>0</v>
      </c>
      <c r="V1599">
        <f>SUM(P1599:U1599)</f>
        <v>0</v>
      </c>
      <c r="W1599" t="str">
        <f>N1599&amp;A1599</f>
        <v/>
      </c>
      <c r="X1599">
        <f>IF(F1598&lt;&gt;F1599,1,X1598+1)</f>
        <v>997</v>
      </c>
      <c r="Y1599" t="e">
        <f>VLOOKUP(A1599,Klasses!$A$2:$B$100,2,FALSE)</f>
        <v>#N/A</v>
      </c>
      <c r="Z1599" t="s">
        <v>198</v>
      </c>
      <c r="AA1599">
        <f>F1599</f>
        <v>0</v>
      </c>
      <c r="AB1599">
        <f>D1599</f>
        <v>0</v>
      </c>
    </row>
    <row r="1600" spans="15:28" x14ac:dyDescent="0.25">
      <c r="O1600">
        <f>COUNTIF($W$2:$W$5,W1600)</f>
        <v>0</v>
      </c>
      <c r="P1600">
        <f>VLOOKUP("M"&amp;TEXT(G1600,"0"),Punten!$A$1:$E$37,5,FALSE)</f>
        <v>0</v>
      </c>
      <c r="Q1600">
        <f>VLOOKUP("M"&amp;TEXT(H1600,"0"),Punten!$A$1:$E$37,5,FALSE)</f>
        <v>0</v>
      </c>
      <c r="R1600">
        <f>VLOOKUP("M"&amp;TEXT(I1600,"0"),Punten!$A$1:$E$37,5,FALSE)</f>
        <v>0</v>
      </c>
      <c r="S1600">
        <f>VLOOKUP("K"&amp;TEXT(M1600,"0"),Punten!$A$1:$E$37,5,FALSE)</f>
        <v>0</v>
      </c>
      <c r="T1600">
        <f>VLOOKUP("H"&amp;TEXT(L1600,"0"),Punten!$A$1:$E$37,5,FALSE)</f>
        <v>0</v>
      </c>
      <c r="U1600">
        <f>VLOOKUP("F"&amp;TEXT(M1600,"0"),Punten!$A$2:$E$158,5,FALSE)</f>
        <v>0</v>
      </c>
      <c r="V1600">
        <f>SUM(P1600:U1600)</f>
        <v>0</v>
      </c>
      <c r="W1600" t="str">
        <f>N1600&amp;A1600</f>
        <v/>
      </c>
      <c r="X1600">
        <f>IF(F1599&lt;&gt;F1600,1,X1599+1)</f>
        <v>998</v>
      </c>
      <c r="Y1600" t="e">
        <f>VLOOKUP(A1600,Klasses!$A$2:$B$100,2,FALSE)</f>
        <v>#N/A</v>
      </c>
      <c r="Z1600" t="s">
        <v>198</v>
      </c>
      <c r="AA1600">
        <f>F1600</f>
        <v>0</v>
      </c>
      <c r="AB1600">
        <f>D1600</f>
        <v>0</v>
      </c>
    </row>
    <row r="1601" spans="15:28" x14ac:dyDescent="0.25">
      <c r="O1601">
        <f>COUNTIF($W$2:$W$5,W1601)</f>
        <v>0</v>
      </c>
      <c r="P1601">
        <f>VLOOKUP("M"&amp;TEXT(G1601,"0"),Punten!$A$1:$E$37,5,FALSE)</f>
        <v>0</v>
      </c>
      <c r="Q1601">
        <f>VLOOKUP("M"&amp;TEXT(H1601,"0"),Punten!$A$1:$E$37,5,FALSE)</f>
        <v>0</v>
      </c>
      <c r="R1601">
        <f>VLOOKUP("M"&amp;TEXT(I1601,"0"),Punten!$A$1:$E$37,5,FALSE)</f>
        <v>0</v>
      </c>
      <c r="S1601">
        <f>VLOOKUP("K"&amp;TEXT(M1601,"0"),Punten!$A$1:$E$37,5,FALSE)</f>
        <v>0</v>
      </c>
      <c r="T1601">
        <f>VLOOKUP("H"&amp;TEXT(L1601,"0"),Punten!$A$1:$E$37,5,FALSE)</f>
        <v>0</v>
      </c>
      <c r="U1601">
        <f>VLOOKUP("F"&amp;TEXT(M1601,"0"),Punten!$A$2:$E$158,5,FALSE)</f>
        <v>0</v>
      </c>
      <c r="V1601">
        <f>SUM(P1601:U1601)</f>
        <v>0</v>
      </c>
      <c r="W1601" t="str">
        <f>N1601&amp;A1601</f>
        <v/>
      </c>
      <c r="X1601">
        <f>IF(F1600&lt;&gt;F1601,1,X1600+1)</f>
        <v>999</v>
      </c>
      <c r="Y1601" t="e">
        <f>VLOOKUP(A1601,Klasses!$A$2:$B$100,2,FALSE)</f>
        <v>#N/A</v>
      </c>
      <c r="Z1601" t="s">
        <v>198</v>
      </c>
      <c r="AA1601">
        <f>F1601</f>
        <v>0</v>
      </c>
      <c r="AB1601">
        <f>D1601</f>
        <v>0</v>
      </c>
    </row>
    <row r="1602" spans="15:28" x14ac:dyDescent="0.25">
      <c r="O1602">
        <f>COUNTIF($W$2:$W$5,W1602)</f>
        <v>0</v>
      </c>
      <c r="P1602">
        <f>VLOOKUP("M"&amp;TEXT(G1602,"0"),Punten!$A$1:$E$37,5,FALSE)</f>
        <v>0</v>
      </c>
      <c r="Q1602">
        <f>VLOOKUP("M"&amp;TEXT(H1602,"0"),Punten!$A$1:$E$37,5,FALSE)</f>
        <v>0</v>
      </c>
      <c r="R1602">
        <f>VLOOKUP("M"&amp;TEXT(I1602,"0"),Punten!$A$1:$E$37,5,FALSE)</f>
        <v>0</v>
      </c>
      <c r="S1602">
        <f>VLOOKUP("K"&amp;TEXT(M1602,"0"),Punten!$A$1:$E$37,5,FALSE)</f>
        <v>0</v>
      </c>
      <c r="T1602">
        <f>VLOOKUP("H"&amp;TEXT(L1602,"0"),Punten!$A$1:$E$37,5,FALSE)</f>
        <v>0</v>
      </c>
      <c r="U1602">
        <f>VLOOKUP("F"&amp;TEXT(M1602,"0"),Punten!$A$2:$E$158,5,FALSE)</f>
        <v>0</v>
      </c>
      <c r="V1602">
        <f>SUM(P1602:U1602)</f>
        <v>0</v>
      </c>
      <c r="W1602" t="str">
        <f>N1602&amp;A1602</f>
        <v/>
      </c>
      <c r="X1602">
        <f>IF(F1601&lt;&gt;F1602,1,X1601+1)</f>
        <v>1000</v>
      </c>
      <c r="Y1602" t="e">
        <f>VLOOKUP(A1602,Klasses!$A$2:$B$100,2,FALSE)</f>
        <v>#N/A</v>
      </c>
      <c r="Z1602" t="s">
        <v>198</v>
      </c>
      <c r="AA1602">
        <f>F1602</f>
        <v>0</v>
      </c>
      <c r="AB1602">
        <f>D1602</f>
        <v>0</v>
      </c>
    </row>
    <row r="1603" spans="15:28" x14ac:dyDescent="0.25">
      <c r="O1603">
        <f>COUNTIF($W$2:$W$5,W1603)</f>
        <v>0</v>
      </c>
      <c r="P1603">
        <f>VLOOKUP("M"&amp;TEXT(G1603,"0"),Punten!$A$1:$E$37,5,FALSE)</f>
        <v>0</v>
      </c>
      <c r="Q1603">
        <f>VLOOKUP("M"&amp;TEXT(H1603,"0"),Punten!$A$1:$E$37,5,FALSE)</f>
        <v>0</v>
      </c>
      <c r="R1603">
        <f>VLOOKUP("M"&amp;TEXT(I1603,"0"),Punten!$A$1:$E$37,5,FALSE)</f>
        <v>0</v>
      </c>
      <c r="S1603">
        <f>VLOOKUP("K"&amp;TEXT(M1603,"0"),Punten!$A$1:$E$37,5,FALSE)</f>
        <v>0</v>
      </c>
      <c r="T1603">
        <f>VLOOKUP("H"&amp;TEXT(L1603,"0"),Punten!$A$1:$E$37,5,FALSE)</f>
        <v>0</v>
      </c>
      <c r="U1603">
        <f>VLOOKUP("F"&amp;TEXT(M1603,"0"),Punten!$A$2:$E$158,5,FALSE)</f>
        <v>0</v>
      </c>
      <c r="V1603">
        <f>SUM(P1603:U1603)</f>
        <v>0</v>
      </c>
      <c r="W1603" t="str">
        <f>N1603&amp;A1603</f>
        <v/>
      </c>
      <c r="X1603">
        <f>IF(F1602&lt;&gt;F1603,1,X1602+1)</f>
        <v>1001</v>
      </c>
      <c r="Y1603" t="e">
        <f>VLOOKUP(A1603,Klasses!$A$2:$B$100,2,FALSE)</f>
        <v>#N/A</v>
      </c>
      <c r="Z1603" t="s">
        <v>198</v>
      </c>
      <c r="AA1603">
        <f>F1603</f>
        <v>0</v>
      </c>
      <c r="AB1603">
        <f>D1603</f>
        <v>0</v>
      </c>
    </row>
    <row r="1604" spans="15:28" x14ac:dyDescent="0.25">
      <c r="O1604">
        <f>COUNTIF($W$2:$W$5,W1604)</f>
        <v>0</v>
      </c>
      <c r="P1604">
        <f>VLOOKUP("M"&amp;TEXT(G1604,"0"),Punten!$A$1:$E$37,5,FALSE)</f>
        <v>0</v>
      </c>
      <c r="Q1604">
        <f>VLOOKUP("M"&amp;TEXT(H1604,"0"),Punten!$A$1:$E$37,5,FALSE)</f>
        <v>0</v>
      </c>
      <c r="R1604">
        <f>VLOOKUP("M"&amp;TEXT(I1604,"0"),Punten!$A$1:$E$37,5,FALSE)</f>
        <v>0</v>
      </c>
      <c r="S1604">
        <f>VLOOKUP("K"&amp;TEXT(M1604,"0"),Punten!$A$1:$E$37,5,FALSE)</f>
        <v>0</v>
      </c>
      <c r="T1604">
        <f>VLOOKUP("H"&amp;TEXT(L1604,"0"),Punten!$A$1:$E$37,5,FALSE)</f>
        <v>0</v>
      </c>
      <c r="U1604">
        <f>VLOOKUP("F"&amp;TEXT(M1604,"0"),Punten!$A$2:$E$158,5,FALSE)</f>
        <v>0</v>
      </c>
      <c r="V1604">
        <f>SUM(P1604:U1604)</f>
        <v>0</v>
      </c>
      <c r="W1604" t="str">
        <f>N1604&amp;A1604</f>
        <v/>
      </c>
      <c r="X1604">
        <f>IF(F1603&lt;&gt;F1604,1,X1603+1)</f>
        <v>1002</v>
      </c>
      <c r="Y1604" t="e">
        <f>VLOOKUP(A1604,Klasses!$A$2:$B$100,2,FALSE)</f>
        <v>#N/A</v>
      </c>
      <c r="Z1604" t="s">
        <v>198</v>
      </c>
      <c r="AA1604">
        <f>F1604</f>
        <v>0</v>
      </c>
      <c r="AB1604">
        <f>D1604</f>
        <v>0</v>
      </c>
    </row>
    <row r="1605" spans="15:28" x14ac:dyDescent="0.25">
      <c r="O1605">
        <f>COUNTIF($W$2:$W$5,W1605)</f>
        <v>0</v>
      </c>
      <c r="P1605">
        <f>VLOOKUP("M"&amp;TEXT(G1605,"0"),Punten!$A$1:$E$37,5,FALSE)</f>
        <v>0</v>
      </c>
      <c r="Q1605">
        <f>VLOOKUP("M"&amp;TEXT(H1605,"0"),Punten!$A$1:$E$37,5,FALSE)</f>
        <v>0</v>
      </c>
      <c r="R1605">
        <f>VLOOKUP("M"&amp;TEXT(I1605,"0"),Punten!$A$1:$E$37,5,FALSE)</f>
        <v>0</v>
      </c>
      <c r="S1605">
        <f>VLOOKUP("K"&amp;TEXT(M1605,"0"),Punten!$A$1:$E$37,5,FALSE)</f>
        <v>0</v>
      </c>
      <c r="T1605">
        <f>VLOOKUP("H"&amp;TEXT(L1605,"0"),Punten!$A$1:$E$37,5,FALSE)</f>
        <v>0</v>
      </c>
      <c r="U1605">
        <f>VLOOKUP("F"&amp;TEXT(M1605,"0"),Punten!$A$2:$E$158,5,FALSE)</f>
        <v>0</v>
      </c>
      <c r="V1605">
        <f>SUM(P1605:U1605)</f>
        <v>0</v>
      </c>
      <c r="W1605" t="str">
        <f>N1605&amp;A1605</f>
        <v/>
      </c>
      <c r="X1605">
        <f>IF(F1604&lt;&gt;F1605,1,X1604+1)</f>
        <v>1003</v>
      </c>
      <c r="Y1605" t="e">
        <f>VLOOKUP(A1605,Klasses!$A$2:$B$100,2,FALSE)</f>
        <v>#N/A</v>
      </c>
      <c r="Z1605" t="s">
        <v>198</v>
      </c>
      <c r="AA1605">
        <f>F1605</f>
        <v>0</v>
      </c>
      <c r="AB1605">
        <f>D1605</f>
        <v>0</v>
      </c>
    </row>
    <row r="1606" spans="15:28" x14ac:dyDescent="0.25">
      <c r="O1606">
        <f>COUNTIF($W$2:$W$5,W1606)</f>
        <v>0</v>
      </c>
      <c r="P1606">
        <f>VLOOKUP("M"&amp;TEXT(G1606,"0"),Punten!$A$1:$E$37,5,FALSE)</f>
        <v>0</v>
      </c>
      <c r="Q1606">
        <f>VLOOKUP("M"&amp;TEXT(H1606,"0"),Punten!$A$1:$E$37,5,FALSE)</f>
        <v>0</v>
      </c>
      <c r="R1606">
        <f>VLOOKUP("M"&amp;TEXT(I1606,"0"),Punten!$A$1:$E$37,5,FALSE)</f>
        <v>0</v>
      </c>
      <c r="S1606">
        <f>VLOOKUP("K"&amp;TEXT(M1606,"0"),Punten!$A$1:$E$37,5,FALSE)</f>
        <v>0</v>
      </c>
      <c r="T1606">
        <f>VLOOKUP("H"&amp;TEXT(L1606,"0"),Punten!$A$1:$E$37,5,FALSE)</f>
        <v>0</v>
      </c>
      <c r="U1606">
        <f>VLOOKUP("F"&amp;TEXT(M1606,"0"),Punten!$A$2:$E$158,5,FALSE)</f>
        <v>0</v>
      </c>
      <c r="V1606">
        <f>SUM(P1606:U1606)</f>
        <v>0</v>
      </c>
      <c r="W1606" t="str">
        <f>N1606&amp;A1606</f>
        <v/>
      </c>
      <c r="X1606">
        <f>IF(F1605&lt;&gt;F1606,1,X1605+1)</f>
        <v>1004</v>
      </c>
      <c r="Y1606" t="e">
        <f>VLOOKUP(A1606,Klasses!$A$2:$B$100,2,FALSE)</f>
        <v>#N/A</v>
      </c>
      <c r="Z1606" t="s">
        <v>198</v>
      </c>
      <c r="AA1606">
        <f>F1606</f>
        <v>0</v>
      </c>
      <c r="AB1606">
        <f>D1606</f>
        <v>0</v>
      </c>
    </row>
    <row r="1607" spans="15:28" x14ac:dyDescent="0.25">
      <c r="O1607">
        <f>COUNTIF($W$2:$W$5,W1607)</f>
        <v>0</v>
      </c>
      <c r="P1607">
        <f>VLOOKUP("M"&amp;TEXT(G1607,"0"),Punten!$A$1:$E$37,5,FALSE)</f>
        <v>0</v>
      </c>
      <c r="Q1607">
        <f>VLOOKUP("M"&amp;TEXT(H1607,"0"),Punten!$A$1:$E$37,5,FALSE)</f>
        <v>0</v>
      </c>
      <c r="R1607">
        <f>VLOOKUP("M"&amp;TEXT(I1607,"0"),Punten!$A$1:$E$37,5,FALSE)</f>
        <v>0</v>
      </c>
      <c r="S1607">
        <f>VLOOKUP("K"&amp;TEXT(M1607,"0"),Punten!$A$1:$E$37,5,FALSE)</f>
        <v>0</v>
      </c>
      <c r="T1607">
        <f>VLOOKUP("H"&amp;TEXT(L1607,"0"),Punten!$A$1:$E$37,5,FALSE)</f>
        <v>0</v>
      </c>
      <c r="U1607">
        <f>VLOOKUP("F"&amp;TEXT(M1607,"0"),Punten!$A$2:$E$158,5,FALSE)</f>
        <v>0</v>
      </c>
      <c r="V1607">
        <f>SUM(P1607:U1607)</f>
        <v>0</v>
      </c>
      <c r="W1607" t="str">
        <f>N1607&amp;A1607</f>
        <v/>
      </c>
      <c r="X1607">
        <f>IF(F1606&lt;&gt;F1607,1,X1606+1)</f>
        <v>1005</v>
      </c>
      <c r="Y1607" t="e">
        <f>VLOOKUP(A1607,Klasses!$A$2:$B$100,2,FALSE)</f>
        <v>#N/A</v>
      </c>
      <c r="Z1607" t="s">
        <v>198</v>
      </c>
      <c r="AA1607">
        <f>F1607</f>
        <v>0</v>
      </c>
      <c r="AB1607">
        <f>D1607</f>
        <v>0</v>
      </c>
    </row>
    <row r="1608" spans="15:28" x14ac:dyDescent="0.25">
      <c r="O1608">
        <f>COUNTIF($W$2:$W$5,W1608)</f>
        <v>0</v>
      </c>
      <c r="P1608">
        <f>VLOOKUP("M"&amp;TEXT(G1608,"0"),Punten!$A$1:$E$37,5,FALSE)</f>
        <v>0</v>
      </c>
      <c r="Q1608">
        <f>VLOOKUP("M"&amp;TEXT(H1608,"0"),Punten!$A$1:$E$37,5,FALSE)</f>
        <v>0</v>
      </c>
      <c r="R1608">
        <f>VLOOKUP("M"&amp;TEXT(I1608,"0"),Punten!$A$1:$E$37,5,FALSE)</f>
        <v>0</v>
      </c>
      <c r="S1608">
        <f>VLOOKUP("K"&amp;TEXT(M1608,"0"),Punten!$A$1:$E$37,5,FALSE)</f>
        <v>0</v>
      </c>
      <c r="T1608">
        <f>VLOOKUP("H"&amp;TEXT(L1608,"0"),Punten!$A$1:$E$37,5,FALSE)</f>
        <v>0</v>
      </c>
      <c r="U1608">
        <f>VLOOKUP("F"&amp;TEXT(M1608,"0"),Punten!$A$2:$E$158,5,FALSE)</f>
        <v>0</v>
      </c>
      <c r="V1608">
        <f>SUM(P1608:U1608)</f>
        <v>0</v>
      </c>
      <c r="W1608" t="str">
        <f>N1608&amp;A1608</f>
        <v/>
      </c>
      <c r="X1608">
        <f>IF(F1607&lt;&gt;F1608,1,X1607+1)</f>
        <v>1006</v>
      </c>
      <c r="Y1608" t="e">
        <f>VLOOKUP(A1608,Klasses!$A$2:$B$100,2,FALSE)</f>
        <v>#N/A</v>
      </c>
      <c r="Z1608" t="s">
        <v>198</v>
      </c>
      <c r="AA1608">
        <f>F1608</f>
        <v>0</v>
      </c>
      <c r="AB1608">
        <f>D1608</f>
        <v>0</v>
      </c>
    </row>
    <row r="1609" spans="15:28" x14ac:dyDescent="0.25">
      <c r="O1609">
        <f>COUNTIF($W$2:$W$5,W1609)</f>
        <v>0</v>
      </c>
      <c r="P1609">
        <f>VLOOKUP("M"&amp;TEXT(G1609,"0"),Punten!$A$1:$E$37,5,FALSE)</f>
        <v>0</v>
      </c>
      <c r="Q1609">
        <f>VLOOKUP("M"&amp;TEXT(H1609,"0"),Punten!$A$1:$E$37,5,FALSE)</f>
        <v>0</v>
      </c>
      <c r="R1609">
        <f>VLOOKUP("M"&amp;TEXT(I1609,"0"),Punten!$A$1:$E$37,5,FALSE)</f>
        <v>0</v>
      </c>
      <c r="S1609">
        <f>VLOOKUP("K"&amp;TEXT(M1609,"0"),Punten!$A$1:$E$37,5,FALSE)</f>
        <v>0</v>
      </c>
      <c r="T1609">
        <f>VLOOKUP("H"&amp;TEXT(L1609,"0"),Punten!$A$1:$E$37,5,FALSE)</f>
        <v>0</v>
      </c>
      <c r="U1609">
        <f>VLOOKUP("F"&amp;TEXT(M1609,"0"),Punten!$A$2:$E$158,5,FALSE)</f>
        <v>0</v>
      </c>
      <c r="V1609">
        <f>SUM(P1609:U1609)</f>
        <v>0</v>
      </c>
      <c r="W1609" t="str">
        <f>N1609&amp;A1609</f>
        <v/>
      </c>
      <c r="X1609">
        <f>IF(F1608&lt;&gt;F1609,1,X1608+1)</f>
        <v>1007</v>
      </c>
      <c r="Y1609" t="e">
        <f>VLOOKUP(A1609,Klasses!$A$2:$B$100,2,FALSE)</f>
        <v>#N/A</v>
      </c>
      <c r="Z1609" t="s">
        <v>198</v>
      </c>
      <c r="AA1609">
        <f>F1609</f>
        <v>0</v>
      </c>
      <c r="AB1609">
        <f>D1609</f>
        <v>0</v>
      </c>
    </row>
    <row r="1610" spans="15:28" x14ac:dyDescent="0.25">
      <c r="O1610">
        <f>COUNTIF($W$2:$W$5,W1610)</f>
        <v>0</v>
      </c>
      <c r="P1610">
        <f>VLOOKUP("M"&amp;TEXT(G1610,"0"),Punten!$A$1:$E$37,5,FALSE)</f>
        <v>0</v>
      </c>
      <c r="Q1610">
        <f>VLOOKUP("M"&amp;TEXT(H1610,"0"),Punten!$A$1:$E$37,5,FALSE)</f>
        <v>0</v>
      </c>
      <c r="R1610">
        <f>VLOOKUP("M"&amp;TEXT(I1610,"0"),Punten!$A$1:$E$37,5,FALSE)</f>
        <v>0</v>
      </c>
      <c r="S1610">
        <f>VLOOKUP("K"&amp;TEXT(M1610,"0"),Punten!$A$1:$E$37,5,FALSE)</f>
        <v>0</v>
      </c>
      <c r="T1610">
        <f>VLOOKUP("H"&amp;TEXT(L1610,"0"),Punten!$A$1:$E$37,5,FALSE)</f>
        <v>0</v>
      </c>
      <c r="U1610">
        <f>VLOOKUP("F"&amp;TEXT(M1610,"0"),Punten!$A$2:$E$158,5,FALSE)</f>
        <v>0</v>
      </c>
      <c r="V1610">
        <f>SUM(P1610:U1610)</f>
        <v>0</v>
      </c>
      <c r="W1610" t="str">
        <f>N1610&amp;A1610</f>
        <v/>
      </c>
      <c r="X1610">
        <f>IF(F1609&lt;&gt;F1610,1,X1609+1)</f>
        <v>1008</v>
      </c>
      <c r="Y1610" t="e">
        <f>VLOOKUP(A1610,Klasses!$A$2:$B$100,2,FALSE)</f>
        <v>#N/A</v>
      </c>
      <c r="Z1610" t="s">
        <v>198</v>
      </c>
      <c r="AA1610">
        <f>F1610</f>
        <v>0</v>
      </c>
      <c r="AB1610">
        <f>D1610</f>
        <v>0</v>
      </c>
    </row>
    <row r="1611" spans="15:28" x14ac:dyDescent="0.25">
      <c r="O1611">
        <f>COUNTIF($W$2:$W$5,W1611)</f>
        <v>0</v>
      </c>
      <c r="P1611">
        <f>VLOOKUP("M"&amp;TEXT(G1611,"0"),Punten!$A$1:$E$37,5,FALSE)</f>
        <v>0</v>
      </c>
      <c r="Q1611">
        <f>VLOOKUP("M"&amp;TEXT(H1611,"0"),Punten!$A$1:$E$37,5,FALSE)</f>
        <v>0</v>
      </c>
      <c r="R1611">
        <f>VLOOKUP("M"&amp;TEXT(I1611,"0"),Punten!$A$1:$E$37,5,FALSE)</f>
        <v>0</v>
      </c>
      <c r="S1611">
        <f>VLOOKUP("K"&amp;TEXT(M1611,"0"),Punten!$A$1:$E$37,5,FALSE)</f>
        <v>0</v>
      </c>
      <c r="T1611">
        <f>VLOOKUP("H"&amp;TEXT(L1611,"0"),Punten!$A$1:$E$37,5,FALSE)</f>
        <v>0</v>
      </c>
      <c r="U1611">
        <f>VLOOKUP("F"&amp;TEXT(M1611,"0"),Punten!$A$2:$E$158,5,FALSE)</f>
        <v>0</v>
      </c>
      <c r="V1611">
        <f>SUM(P1611:U1611)</f>
        <v>0</v>
      </c>
      <c r="W1611" t="str">
        <f>N1611&amp;A1611</f>
        <v/>
      </c>
      <c r="X1611">
        <f>IF(F1610&lt;&gt;F1611,1,X1610+1)</f>
        <v>1009</v>
      </c>
      <c r="Y1611" t="e">
        <f>VLOOKUP(A1611,Klasses!$A$2:$B$100,2,FALSE)</f>
        <v>#N/A</v>
      </c>
      <c r="Z1611" t="s">
        <v>198</v>
      </c>
      <c r="AA1611">
        <f>F1611</f>
        <v>0</v>
      </c>
      <c r="AB1611">
        <f>D1611</f>
        <v>0</v>
      </c>
    </row>
    <row r="1612" spans="15:28" x14ac:dyDescent="0.25">
      <c r="O1612">
        <f>COUNTIF($W$2:$W$5,W1612)</f>
        <v>0</v>
      </c>
      <c r="P1612">
        <f>VLOOKUP("M"&amp;TEXT(G1612,"0"),Punten!$A$1:$E$37,5,FALSE)</f>
        <v>0</v>
      </c>
      <c r="Q1612">
        <f>VLOOKUP("M"&amp;TEXT(H1612,"0"),Punten!$A$1:$E$37,5,FALSE)</f>
        <v>0</v>
      </c>
      <c r="R1612">
        <f>VLOOKUP("M"&amp;TEXT(I1612,"0"),Punten!$A$1:$E$37,5,FALSE)</f>
        <v>0</v>
      </c>
      <c r="S1612">
        <f>VLOOKUP("K"&amp;TEXT(M1612,"0"),Punten!$A$1:$E$37,5,FALSE)</f>
        <v>0</v>
      </c>
      <c r="T1612">
        <f>VLOOKUP("H"&amp;TEXT(L1612,"0"),Punten!$A$1:$E$37,5,FALSE)</f>
        <v>0</v>
      </c>
      <c r="U1612">
        <f>VLOOKUP("F"&amp;TEXT(M1612,"0"),Punten!$A$2:$E$158,5,FALSE)</f>
        <v>0</v>
      </c>
      <c r="V1612">
        <f>SUM(P1612:U1612)</f>
        <v>0</v>
      </c>
      <c r="W1612" t="str">
        <f>N1612&amp;A1612</f>
        <v/>
      </c>
      <c r="X1612">
        <f>IF(F1611&lt;&gt;F1612,1,X1611+1)</f>
        <v>1010</v>
      </c>
      <c r="Y1612" t="e">
        <f>VLOOKUP(A1612,Klasses!$A$2:$B$100,2,FALSE)</f>
        <v>#N/A</v>
      </c>
      <c r="Z1612" t="s">
        <v>198</v>
      </c>
      <c r="AA1612">
        <f>F1612</f>
        <v>0</v>
      </c>
      <c r="AB1612">
        <f>D1612</f>
        <v>0</v>
      </c>
    </row>
    <row r="1613" spans="15:28" x14ac:dyDescent="0.25">
      <c r="O1613">
        <f>COUNTIF($W$2:$W$5,W1613)</f>
        <v>0</v>
      </c>
      <c r="P1613">
        <f>VLOOKUP("M"&amp;TEXT(G1613,"0"),Punten!$A$1:$E$37,5,FALSE)</f>
        <v>0</v>
      </c>
      <c r="Q1613">
        <f>VLOOKUP("M"&amp;TEXT(H1613,"0"),Punten!$A$1:$E$37,5,FALSE)</f>
        <v>0</v>
      </c>
      <c r="R1613">
        <f>VLOOKUP("M"&amp;TEXT(I1613,"0"),Punten!$A$1:$E$37,5,FALSE)</f>
        <v>0</v>
      </c>
      <c r="S1613">
        <f>VLOOKUP("K"&amp;TEXT(M1613,"0"),Punten!$A$1:$E$37,5,FALSE)</f>
        <v>0</v>
      </c>
      <c r="T1613">
        <f>VLOOKUP("H"&amp;TEXT(L1613,"0"),Punten!$A$1:$E$37,5,FALSE)</f>
        <v>0</v>
      </c>
      <c r="U1613">
        <f>VLOOKUP("F"&amp;TEXT(M1613,"0"),Punten!$A$2:$E$158,5,FALSE)</f>
        <v>0</v>
      </c>
      <c r="V1613">
        <f>SUM(P1613:U1613)</f>
        <v>0</v>
      </c>
      <c r="W1613" t="str">
        <f>N1613&amp;A1613</f>
        <v/>
      </c>
      <c r="X1613">
        <f>IF(F1612&lt;&gt;F1613,1,X1612+1)</f>
        <v>1011</v>
      </c>
      <c r="Y1613" t="e">
        <f>VLOOKUP(A1613,Klasses!$A$2:$B$100,2,FALSE)</f>
        <v>#N/A</v>
      </c>
      <c r="Z1613" t="s">
        <v>198</v>
      </c>
      <c r="AA1613">
        <f>F1613</f>
        <v>0</v>
      </c>
      <c r="AB1613">
        <f>D1613</f>
        <v>0</v>
      </c>
    </row>
    <row r="1614" spans="15:28" x14ac:dyDescent="0.25">
      <c r="O1614">
        <f>COUNTIF($W$2:$W$5,W1614)</f>
        <v>0</v>
      </c>
      <c r="P1614">
        <f>VLOOKUP("M"&amp;TEXT(G1614,"0"),Punten!$A$1:$E$37,5,FALSE)</f>
        <v>0</v>
      </c>
      <c r="Q1614">
        <f>VLOOKUP("M"&amp;TEXT(H1614,"0"),Punten!$A$1:$E$37,5,FALSE)</f>
        <v>0</v>
      </c>
      <c r="R1614">
        <f>VLOOKUP("M"&amp;TEXT(I1614,"0"),Punten!$A$1:$E$37,5,FALSE)</f>
        <v>0</v>
      </c>
      <c r="S1614">
        <f>VLOOKUP("K"&amp;TEXT(M1614,"0"),Punten!$A$1:$E$37,5,FALSE)</f>
        <v>0</v>
      </c>
      <c r="T1614">
        <f>VLOOKUP("H"&amp;TEXT(L1614,"0"),Punten!$A$1:$E$37,5,FALSE)</f>
        <v>0</v>
      </c>
      <c r="U1614">
        <f>VLOOKUP("F"&amp;TEXT(M1614,"0"),Punten!$A$2:$E$158,5,FALSE)</f>
        <v>0</v>
      </c>
      <c r="V1614">
        <f>SUM(P1614:U1614)</f>
        <v>0</v>
      </c>
      <c r="W1614" t="str">
        <f>N1614&amp;A1614</f>
        <v/>
      </c>
      <c r="X1614">
        <f>IF(F1613&lt;&gt;F1614,1,X1613+1)</f>
        <v>1012</v>
      </c>
      <c r="Y1614" t="e">
        <f>VLOOKUP(A1614,Klasses!$A$2:$B$100,2,FALSE)</f>
        <v>#N/A</v>
      </c>
      <c r="Z1614" t="s">
        <v>198</v>
      </c>
      <c r="AA1614">
        <f>F1614</f>
        <v>0</v>
      </c>
      <c r="AB1614">
        <f>D1614</f>
        <v>0</v>
      </c>
    </row>
    <row r="1615" spans="15:28" x14ac:dyDescent="0.25">
      <c r="O1615">
        <f>COUNTIF($W$2:$W$5,W1615)</f>
        <v>0</v>
      </c>
      <c r="P1615">
        <f>VLOOKUP("M"&amp;TEXT(G1615,"0"),Punten!$A$1:$E$37,5,FALSE)</f>
        <v>0</v>
      </c>
      <c r="Q1615">
        <f>VLOOKUP("M"&amp;TEXT(H1615,"0"),Punten!$A$1:$E$37,5,FALSE)</f>
        <v>0</v>
      </c>
      <c r="R1615">
        <f>VLOOKUP("M"&amp;TEXT(I1615,"0"),Punten!$A$1:$E$37,5,FALSE)</f>
        <v>0</v>
      </c>
      <c r="S1615">
        <f>VLOOKUP("K"&amp;TEXT(M1615,"0"),Punten!$A$1:$E$37,5,FALSE)</f>
        <v>0</v>
      </c>
      <c r="T1615">
        <f>VLOOKUP("H"&amp;TEXT(L1615,"0"),Punten!$A$1:$E$37,5,FALSE)</f>
        <v>0</v>
      </c>
      <c r="U1615">
        <f>VLOOKUP("F"&amp;TEXT(M1615,"0"),Punten!$A$2:$E$158,5,FALSE)</f>
        <v>0</v>
      </c>
      <c r="V1615">
        <f>SUM(P1615:U1615)</f>
        <v>0</v>
      </c>
      <c r="W1615" t="str">
        <f>N1615&amp;A1615</f>
        <v/>
      </c>
      <c r="X1615">
        <f>IF(F1614&lt;&gt;F1615,1,X1614+1)</f>
        <v>1013</v>
      </c>
      <c r="Y1615" t="e">
        <f>VLOOKUP(A1615,Klasses!$A$2:$B$100,2,FALSE)</f>
        <v>#N/A</v>
      </c>
      <c r="Z1615" t="s">
        <v>198</v>
      </c>
      <c r="AA1615">
        <f>F1615</f>
        <v>0</v>
      </c>
      <c r="AB1615">
        <f>D1615</f>
        <v>0</v>
      </c>
    </row>
    <row r="1616" spans="15:28" x14ac:dyDescent="0.25">
      <c r="O1616">
        <f>COUNTIF($W$2:$W$5,W1616)</f>
        <v>0</v>
      </c>
      <c r="P1616">
        <f>VLOOKUP("M"&amp;TEXT(G1616,"0"),Punten!$A$1:$E$37,5,FALSE)</f>
        <v>0</v>
      </c>
      <c r="Q1616">
        <f>VLOOKUP("M"&amp;TEXT(H1616,"0"),Punten!$A$1:$E$37,5,FALSE)</f>
        <v>0</v>
      </c>
      <c r="R1616">
        <f>VLOOKUP("M"&amp;TEXT(I1616,"0"),Punten!$A$1:$E$37,5,FALSE)</f>
        <v>0</v>
      </c>
      <c r="S1616">
        <f>VLOOKUP("K"&amp;TEXT(M1616,"0"),Punten!$A$1:$E$37,5,FALSE)</f>
        <v>0</v>
      </c>
      <c r="T1616">
        <f>VLOOKUP("H"&amp;TEXT(L1616,"0"),Punten!$A$1:$E$37,5,FALSE)</f>
        <v>0</v>
      </c>
      <c r="U1616">
        <f>VLOOKUP("F"&amp;TEXT(M1616,"0"),Punten!$A$2:$E$158,5,FALSE)</f>
        <v>0</v>
      </c>
      <c r="V1616">
        <f>SUM(P1616:U1616)</f>
        <v>0</v>
      </c>
      <c r="W1616" t="str">
        <f>N1616&amp;A1616</f>
        <v/>
      </c>
      <c r="X1616">
        <f>IF(F1615&lt;&gt;F1616,1,X1615+1)</f>
        <v>1014</v>
      </c>
      <c r="Y1616" t="e">
        <f>VLOOKUP(A1616,Klasses!$A$2:$B$100,2,FALSE)</f>
        <v>#N/A</v>
      </c>
      <c r="Z1616" t="s">
        <v>198</v>
      </c>
      <c r="AA1616">
        <f>F1616</f>
        <v>0</v>
      </c>
      <c r="AB1616">
        <f>D1616</f>
        <v>0</v>
      </c>
    </row>
    <row r="1617" spans="15:28" x14ac:dyDescent="0.25">
      <c r="O1617">
        <f>COUNTIF($W$2:$W$5,W1617)</f>
        <v>0</v>
      </c>
      <c r="P1617">
        <f>VLOOKUP("M"&amp;TEXT(G1617,"0"),Punten!$A$1:$E$37,5,FALSE)</f>
        <v>0</v>
      </c>
      <c r="Q1617">
        <f>VLOOKUP("M"&amp;TEXT(H1617,"0"),Punten!$A$1:$E$37,5,FALSE)</f>
        <v>0</v>
      </c>
      <c r="R1617">
        <f>VLOOKUP("M"&amp;TEXT(I1617,"0"),Punten!$A$1:$E$37,5,FALSE)</f>
        <v>0</v>
      </c>
      <c r="S1617">
        <f>VLOOKUP("K"&amp;TEXT(M1617,"0"),Punten!$A$1:$E$37,5,FALSE)</f>
        <v>0</v>
      </c>
      <c r="T1617">
        <f>VLOOKUP("H"&amp;TEXT(L1617,"0"),Punten!$A$1:$E$37,5,FALSE)</f>
        <v>0</v>
      </c>
      <c r="U1617">
        <f>VLOOKUP("F"&amp;TEXT(M1617,"0"),Punten!$A$2:$E$158,5,FALSE)</f>
        <v>0</v>
      </c>
      <c r="V1617">
        <f>SUM(P1617:U1617)</f>
        <v>0</v>
      </c>
      <c r="W1617" t="str">
        <f>N1617&amp;A1617</f>
        <v/>
      </c>
      <c r="X1617">
        <f>IF(F1616&lt;&gt;F1617,1,X1616+1)</f>
        <v>1015</v>
      </c>
      <c r="Y1617" t="e">
        <f>VLOOKUP(A1617,Klasses!$A$2:$B$100,2,FALSE)</f>
        <v>#N/A</v>
      </c>
      <c r="Z1617" t="s">
        <v>198</v>
      </c>
      <c r="AA1617">
        <f>F1617</f>
        <v>0</v>
      </c>
      <c r="AB1617">
        <f>D1617</f>
        <v>0</v>
      </c>
    </row>
    <row r="1618" spans="15:28" x14ac:dyDescent="0.25">
      <c r="O1618">
        <f>COUNTIF($W$2:$W$5,W1618)</f>
        <v>0</v>
      </c>
      <c r="P1618">
        <f>VLOOKUP("M"&amp;TEXT(G1618,"0"),Punten!$A$1:$E$37,5,FALSE)</f>
        <v>0</v>
      </c>
      <c r="Q1618">
        <f>VLOOKUP("M"&amp;TEXT(H1618,"0"),Punten!$A$1:$E$37,5,FALSE)</f>
        <v>0</v>
      </c>
      <c r="R1618">
        <f>VLOOKUP("M"&amp;TEXT(I1618,"0"),Punten!$A$1:$E$37,5,FALSE)</f>
        <v>0</v>
      </c>
      <c r="S1618">
        <f>VLOOKUP("K"&amp;TEXT(M1618,"0"),Punten!$A$1:$E$37,5,FALSE)</f>
        <v>0</v>
      </c>
      <c r="T1618">
        <f>VLOOKUP("H"&amp;TEXT(L1618,"0"),Punten!$A$1:$E$37,5,FALSE)</f>
        <v>0</v>
      </c>
      <c r="U1618">
        <f>VLOOKUP("F"&amp;TEXT(M1618,"0"),Punten!$A$2:$E$158,5,FALSE)</f>
        <v>0</v>
      </c>
      <c r="V1618">
        <f>SUM(P1618:U1618)</f>
        <v>0</v>
      </c>
      <c r="W1618" t="str">
        <f>N1618&amp;A1618</f>
        <v/>
      </c>
      <c r="X1618">
        <f>IF(F1617&lt;&gt;F1618,1,X1617+1)</f>
        <v>1016</v>
      </c>
      <c r="Y1618" t="e">
        <f>VLOOKUP(A1618,Klasses!$A$2:$B$100,2,FALSE)</f>
        <v>#N/A</v>
      </c>
      <c r="Z1618" t="s">
        <v>198</v>
      </c>
      <c r="AA1618">
        <f>F1618</f>
        <v>0</v>
      </c>
      <c r="AB1618">
        <f>D1618</f>
        <v>0</v>
      </c>
    </row>
    <row r="1619" spans="15:28" x14ac:dyDescent="0.25">
      <c r="O1619">
        <f>COUNTIF($W$2:$W$5,W1619)</f>
        <v>0</v>
      </c>
      <c r="P1619">
        <f>VLOOKUP("M"&amp;TEXT(G1619,"0"),Punten!$A$1:$E$37,5,FALSE)</f>
        <v>0</v>
      </c>
      <c r="Q1619">
        <f>VLOOKUP("M"&amp;TEXT(H1619,"0"),Punten!$A$1:$E$37,5,FALSE)</f>
        <v>0</v>
      </c>
      <c r="R1619">
        <f>VLOOKUP("M"&amp;TEXT(I1619,"0"),Punten!$A$1:$E$37,5,FALSE)</f>
        <v>0</v>
      </c>
      <c r="S1619">
        <f>VLOOKUP("K"&amp;TEXT(M1619,"0"),Punten!$A$1:$E$37,5,FALSE)</f>
        <v>0</v>
      </c>
      <c r="T1619">
        <f>VLOOKUP("H"&amp;TEXT(L1619,"0"),Punten!$A$1:$E$37,5,FALSE)</f>
        <v>0</v>
      </c>
      <c r="U1619">
        <f>VLOOKUP("F"&amp;TEXT(M1619,"0"),Punten!$A$2:$E$158,5,FALSE)</f>
        <v>0</v>
      </c>
      <c r="V1619">
        <f>SUM(P1619:U1619)</f>
        <v>0</v>
      </c>
      <c r="W1619" t="str">
        <f>N1619&amp;A1619</f>
        <v/>
      </c>
      <c r="X1619">
        <f>IF(F1618&lt;&gt;F1619,1,X1618+1)</f>
        <v>1017</v>
      </c>
      <c r="Y1619" t="e">
        <f>VLOOKUP(A1619,Klasses!$A$2:$B$100,2,FALSE)</f>
        <v>#N/A</v>
      </c>
      <c r="Z1619" t="s">
        <v>198</v>
      </c>
      <c r="AA1619">
        <f>F1619</f>
        <v>0</v>
      </c>
      <c r="AB1619">
        <f>D1619</f>
        <v>0</v>
      </c>
    </row>
    <row r="1620" spans="15:28" x14ac:dyDescent="0.25">
      <c r="O1620">
        <f>COUNTIF($W$2:$W$5,W1620)</f>
        <v>0</v>
      </c>
      <c r="P1620">
        <f>VLOOKUP("M"&amp;TEXT(G1620,"0"),Punten!$A$1:$E$37,5,FALSE)</f>
        <v>0</v>
      </c>
      <c r="Q1620">
        <f>VLOOKUP("M"&amp;TEXT(H1620,"0"),Punten!$A$1:$E$37,5,FALSE)</f>
        <v>0</v>
      </c>
      <c r="R1620">
        <f>VLOOKUP("M"&amp;TEXT(I1620,"0"),Punten!$A$1:$E$37,5,FALSE)</f>
        <v>0</v>
      </c>
      <c r="S1620">
        <f>VLOOKUP("K"&amp;TEXT(M1620,"0"),Punten!$A$1:$E$37,5,FALSE)</f>
        <v>0</v>
      </c>
      <c r="T1620">
        <f>VLOOKUP("H"&amp;TEXT(L1620,"0"),Punten!$A$1:$E$37,5,FALSE)</f>
        <v>0</v>
      </c>
      <c r="U1620">
        <f>VLOOKUP("F"&amp;TEXT(M1620,"0"),Punten!$A$2:$E$158,5,FALSE)</f>
        <v>0</v>
      </c>
      <c r="V1620">
        <f>SUM(P1620:U1620)</f>
        <v>0</v>
      </c>
      <c r="W1620" t="str">
        <f>N1620&amp;A1620</f>
        <v/>
      </c>
      <c r="X1620">
        <f>IF(F1619&lt;&gt;F1620,1,X1619+1)</f>
        <v>1018</v>
      </c>
      <c r="Y1620" t="e">
        <f>VLOOKUP(A1620,Klasses!$A$2:$B$100,2,FALSE)</f>
        <v>#N/A</v>
      </c>
      <c r="Z1620" t="s">
        <v>198</v>
      </c>
      <c r="AA1620">
        <f>F1620</f>
        <v>0</v>
      </c>
      <c r="AB1620">
        <f>D1620</f>
        <v>0</v>
      </c>
    </row>
    <row r="1621" spans="15:28" x14ac:dyDescent="0.25">
      <c r="O1621">
        <f>COUNTIF($W$2:$W$5,W1621)</f>
        <v>0</v>
      </c>
      <c r="P1621">
        <f>VLOOKUP("M"&amp;TEXT(G1621,"0"),Punten!$A$1:$E$37,5,FALSE)</f>
        <v>0</v>
      </c>
      <c r="Q1621">
        <f>VLOOKUP("M"&amp;TEXT(H1621,"0"),Punten!$A$1:$E$37,5,FALSE)</f>
        <v>0</v>
      </c>
      <c r="R1621">
        <f>VLOOKUP("M"&amp;TEXT(I1621,"0"),Punten!$A$1:$E$37,5,FALSE)</f>
        <v>0</v>
      </c>
      <c r="S1621">
        <f>VLOOKUP("K"&amp;TEXT(M1621,"0"),Punten!$A$1:$E$37,5,FALSE)</f>
        <v>0</v>
      </c>
      <c r="T1621">
        <f>VLOOKUP("H"&amp;TEXT(L1621,"0"),Punten!$A$1:$E$37,5,FALSE)</f>
        <v>0</v>
      </c>
      <c r="U1621">
        <f>VLOOKUP("F"&amp;TEXT(M1621,"0"),Punten!$A$2:$E$158,5,FALSE)</f>
        <v>0</v>
      </c>
      <c r="V1621">
        <f>SUM(P1621:U1621)</f>
        <v>0</v>
      </c>
      <c r="W1621" t="str">
        <f>N1621&amp;A1621</f>
        <v/>
      </c>
      <c r="X1621">
        <f>IF(F1620&lt;&gt;F1621,1,X1620+1)</f>
        <v>1019</v>
      </c>
      <c r="Y1621" t="e">
        <f>VLOOKUP(A1621,Klasses!$A$2:$B$100,2,FALSE)</f>
        <v>#N/A</v>
      </c>
      <c r="Z1621" t="s">
        <v>198</v>
      </c>
      <c r="AA1621">
        <f>F1621</f>
        <v>0</v>
      </c>
      <c r="AB1621">
        <f>D1621</f>
        <v>0</v>
      </c>
    </row>
    <row r="1622" spans="15:28" x14ac:dyDescent="0.25">
      <c r="O1622">
        <f>COUNTIF($W$2:$W$5,W1622)</f>
        <v>0</v>
      </c>
      <c r="P1622">
        <f>VLOOKUP("M"&amp;TEXT(G1622,"0"),Punten!$A$1:$E$37,5,FALSE)</f>
        <v>0</v>
      </c>
      <c r="Q1622">
        <f>VLOOKUP("M"&amp;TEXT(H1622,"0"),Punten!$A$1:$E$37,5,FALSE)</f>
        <v>0</v>
      </c>
      <c r="R1622">
        <f>VLOOKUP("M"&amp;TEXT(I1622,"0"),Punten!$A$1:$E$37,5,FALSE)</f>
        <v>0</v>
      </c>
      <c r="S1622">
        <f>VLOOKUP("K"&amp;TEXT(M1622,"0"),Punten!$A$1:$E$37,5,FALSE)</f>
        <v>0</v>
      </c>
      <c r="T1622">
        <f>VLOOKUP("H"&amp;TEXT(L1622,"0"),Punten!$A$1:$E$37,5,FALSE)</f>
        <v>0</v>
      </c>
      <c r="U1622">
        <f>VLOOKUP("F"&amp;TEXT(M1622,"0"),Punten!$A$2:$E$158,5,FALSE)</f>
        <v>0</v>
      </c>
      <c r="V1622">
        <f>SUM(P1622:U1622)</f>
        <v>0</v>
      </c>
      <c r="W1622" t="str">
        <f>N1622&amp;A1622</f>
        <v/>
      </c>
      <c r="X1622">
        <f>IF(F1621&lt;&gt;F1622,1,X1621+1)</f>
        <v>1020</v>
      </c>
      <c r="Y1622" t="e">
        <f>VLOOKUP(A1622,Klasses!$A$2:$B$100,2,FALSE)</f>
        <v>#N/A</v>
      </c>
      <c r="Z1622" t="s">
        <v>198</v>
      </c>
      <c r="AA1622">
        <f>F1622</f>
        <v>0</v>
      </c>
      <c r="AB1622">
        <f>D1622</f>
        <v>0</v>
      </c>
    </row>
    <row r="1623" spans="15:28" x14ac:dyDescent="0.25">
      <c r="O1623">
        <f>COUNTIF($W$2:$W$5,W1623)</f>
        <v>0</v>
      </c>
      <c r="P1623">
        <f>VLOOKUP("M"&amp;TEXT(G1623,"0"),Punten!$A$1:$E$37,5,FALSE)</f>
        <v>0</v>
      </c>
      <c r="Q1623">
        <f>VLOOKUP("M"&amp;TEXT(H1623,"0"),Punten!$A$1:$E$37,5,FALSE)</f>
        <v>0</v>
      </c>
      <c r="R1623">
        <f>VLOOKUP("M"&amp;TEXT(I1623,"0"),Punten!$A$1:$E$37,5,FALSE)</f>
        <v>0</v>
      </c>
      <c r="S1623">
        <f>VLOOKUP("K"&amp;TEXT(M1623,"0"),Punten!$A$1:$E$37,5,FALSE)</f>
        <v>0</v>
      </c>
      <c r="T1623">
        <f>VLOOKUP("H"&amp;TEXT(L1623,"0"),Punten!$A$1:$E$37,5,FALSE)</f>
        <v>0</v>
      </c>
      <c r="U1623">
        <f>VLOOKUP("F"&amp;TEXT(M1623,"0"),Punten!$A$2:$E$158,5,FALSE)</f>
        <v>0</v>
      </c>
      <c r="V1623">
        <f>SUM(P1623:U1623)</f>
        <v>0</v>
      </c>
      <c r="W1623" t="str">
        <f>N1623&amp;A1623</f>
        <v/>
      </c>
      <c r="X1623">
        <f>IF(F1622&lt;&gt;F1623,1,X1622+1)</f>
        <v>1021</v>
      </c>
      <c r="Y1623" t="e">
        <f>VLOOKUP(A1623,Klasses!$A$2:$B$100,2,FALSE)</f>
        <v>#N/A</v>
      </c>
      <c r="Z1623" t="s">
        <v>198</v>
      </c>
      <c r="AA1623">
        <f>F1623</f>
        <v>0</v>
      </c>
      <c r="AB1623">
        <f>D1623</f>
        <v>0</v>
      </c>
    </row>
    <row r="1624" spans="15:28" x14ac:dyDescent="0.25">
      <c r="O1624">
        <f>COUNTIF($W$2:$W$5,W1624)</f>
        <v>0</v>
      </c>
      <c r="P1624">
        <f>VLOOKUP("M"&amp;TEXT(G1624,"0"),Punten!$A$1:$E$37,5,FALSE)</f>
        <v>0</v>
      </c>
      <c r="Q1624">
        <f>VLOOKUP("M"&amp;TEXT(H1624,"0"),Punten!$A$1:$E$37,5,FALSE)</f>
        <v>0</v>
      </c>
      <c r="R1624">
        <f>VLOOKUP("M"&amp;TEXT(I1624,"0"),Punten!$A$1:$E$37,5,FALSE)</f>
        <v>0</v>
      </c>
      <c r="S1624">
        <f>VLOOKUP("K"&amp;TEXT(M1624,"0"),Punten!$A$1:$E$37,5,FALSE)</f>
        <v>0</v>
      </c>
      <c r="T1624">
        <f>VLOOKUP("H"&amp;TEXT(L1624,"0"),Punten!$A$1:$E$37,5,FALSE)</f>
        <v>0</v>
      </c>
      <c r="U1624">
        <f>VLOOKUP("F"&amp;TEXT(M1624,"0"),Punten!$A$2:$E$158,5,FALSE)</f>
        <v>0</v>
      </c>
      <c r="V1624">
        <f>SUM(P1624:U1624)</f>
        <v>0</v>
      </c>
      <c r="W1624" t="str">
        <f>N1624&amp;A1624</f>
        <v/>
      </c>
      <c r="X1624">
        <f>IF(F1623&lt;&gt;F1624,1,X1623+1)</f>
        <v>1022</v>
      </c>
      <c r="Y1624" t="e">
        <f>VLOOKUP(A1624,Klasses!$A$2:$B$100,2,FALSE)</f>
        <v>#N/A</v>
      </c>
      <c r="Z1624" t="s">
        <v>198</v>
      </c>
      <c r="AA1624">
        <f>F1624</f>
        <v>0</v>
      </c>
      <c r="AB1624">
        <f>D1624</f>
        <v>0</v>
      </c>
    </row>
    <row r="1625" spans="15:28" x14ac:dyDescent="0.25">
      <c r="O1625">
        <f>COUNTIF($W$2:$W$5,W1625)</f>
        <v>0</v>
      </c>
      <c r="P1625">
        <f>VLOOKUP("M"&amp;TEXT(G1625,"0"),Punten!$A$1:$E$37,5,FALSE)</f>
        <v>0</v>
      </c>
      <c r="Q1625">
        <f>VLOOKUP("M"&amp;TEXT(H1625,"0"),Punten!$A$1:$E$37,5,FALSE)</f>
        <v>0</v>
      </c>
      <c r="R1625">
        <f>VLOOKUP("M"&amp;TEXT(I1625,"0"),Punten!$A$1:$E$37,5,FALSE)</f>
        <v>0</v>
      </c>
      <c r="S1625">
        <f>VLOOKUP("K"&amp;TEXT(M1625,"0"),Punten!$A$1:$E$37,5,FALSE)</f>
        <v>0</v>
      </c>
      <c r="T1625">
        <f>VLOOKUP("H"&amp;TEXT(L1625,"0"),Punten!$A$1:$E$37,5,FALSE)</f>
        <v>0</v>
      </c>
      <c r="U1625">
        <f>VLOOKUP("F"&amp;TEXT(M1625,"0"),Punten!$A$2:$E$158,5,FALSE)</f>
        <v>0</v>
      </c>
      <c r="V1625">
        <f>SUM(P1625:U1625)</f>
        <v>0</v>
      </c>
      <c r="W1625" t="str">
        <f>N1625&amp;A1625</f>
        <v/>
      </c>
      <c r="X1625">
        <f>IF(F1624&lt;&gt;F1625,1,X1624+1)</f>
        <v>1023</v>
      </c>
      <c r="Y1625" t="e">
        <f>VLOOKUP(A1625,Klasses!$A$2:$B$100,2,FALSE)</f>
        <v>#N/A</v>
      </c>
      <c r="Z1625" t="s">
        <v>198</v>
      </c>
      <c r="AA1625">
        <f>F1625</f>
        <v>0</v>
      </c>
      <c r="AB1625">
        <f>D1625</f>
        <v>0</v>
      </c>
    </row>
    <row r="1626" spans="15:28" x14ac:dyDescent="0.25">
      <c r="O1626">
        <f>COUNTIF($W$2:$W$5,W1626)</f>
        <v>0</v>
      </c>
      <c r="P1626">
        <f>VLOOKUP("M"&amp;TEXT(G1626,"0"),Punten!$A$1:$E$37,5,FALSE)</f>
        <v>0</v>
      </c>
      <c r="Q1626">
        <f>VLOOKUP("M"&amp;TEXT(H1626,"0"),Punten!$A$1:$E$37,5,FALSE)</f>
        <v>0</v>
      </c>
      <c r="R1626">
        <f>VLOOKUP("M"&amp;TEXT(I1626,"0"),Punten!$A$1:$E$37,5,FALSE)</f>
        <v>0</v>
      </c>
      <c r="S1626">
        <f>VLOOKUP("K"&amp;TEXT(M1626,"0"),Punten!$A$1:$E$37,5,FALSE)</f>
        <v>0</v>
      </c>
      <c r="T1626">
        <f>VLOOKUP("H"&amp;TEXT(L1626,"0"),Punten!$A$1:$E$37,5,FALSE)</f>
        <v>0</v>
      </c>
      <c r="U1626">
        <f>VLOOKUP("F"&amp;TEXT(M1626,"0"),Punten!$A$2:$E$158,5,FALSE)</f>
        <v>0</v>
      </c>
      <c r="V1626">
        <f>SUM(P1626:U1626)</f>
        <v>0</v>
      </c>
      <c r="W1626" t="str">
        <f>N1626&amp;A1626</f>
        <v/>
      </c>
      <c r="X1626">
        <f>IF(F1625&lt;&gt;F1626,1,X1625+1)</f>
        <v>1024</v>
      </c>
      <c r="Y1626" t="e">
        <f>VLOOKUP(A1626,Klasses!$A$2:$B$100,2,FALSE)</f>
        <v>#N/A</v>
      </c>
      <c r="Z1626" t="s">
        <v>198</v>
      </c>
      <c r="AA1626">
        <f>F1626</f>
        <v>0</v>
      </c>
      <c r="AB1626">
        <f>D1626</f>
        <v>0</v>
      </c>
    </row>
    <row r="1627" spans="15:28" x14ac:dyDescent="0.25">
      <c r="O1627">
        <f>COUNTIF($W$2:$W$5,W1627)</f>
        <v>0</v>
      </c>
      <c r="P1627">
        <f>VLOOKUP("M"&amp;TEXT(G1627,"0"),Punten!$A$1:$E$37,5,FALSE)</f>
        <v>0</v>
      </c>
      <c r="Q1627">
        <f>VLOOKUP("M"&amp;TEXT(H1627,"0"),Punten!$A$1:$E$37,5,FALSE)</f>
        <v>0</v>
      </c>
      <c r="R1627">
        <f>VLOOKUP("M"&amp;TEXT(I1627,"0"),Punten!$A$1:$E$37,5,FALSE)</f>
        <v>0</v>
      </c>
      <c r="S1627">
        <f>VLOOKUP("K"&amp;TEXT(M1627,"0"),Punten!$A$1:$E$37,5,FALSE)</f>
        <v>0</v>
      </c>
      <c r="T1627">
        <f>VLOOKUP("H"&amp;TEXT(L1627,"0"),Punten!$A$1:$E$37,5,FALSE)</f>
        <v>0</v>
      </c>
      <c r="U1627">
        <f>VLOOKUP("F"&amp;TEXT(M1627,"0"),Punten!$A$2:$E$158,5,FALSE)</f>
        <v>0</v>
      </c>
      <c r="V1627">
        <f>SUM(P1627:U1627)</f>
        <v>0</v>
      </c>
      <c r="W1627" t="str">
        <f>N1627&amp;A1627</f>
        <v/>
      </c>
      <c r="X1627">
        <f>IF(F1626&lt;&gt;F1627,1,X1626+1)</f>
        <v>1025</v>
      </c>
      <c r="Y1627" t="e">
        <f>VLOOKUP(A1627,Klasses!$A$2:$B$100,2,FALSE)</f>
        <v>#N/A</v>
      </c>
      <c r="Z1627" t="s">
        <v>198</v>
      </c>
      <c r="AA1627">
        <f>F1627</f>
        <v>0</v>
      </c>
      <c r="AB1627">
        <f>D1627</f>
        <v>0</v>
      </c>
    </row>
    <row r="1628" spans="15:28" x14ac:dyDescent="0.25">
      <c r="O1628">
        <f>COUNTIF($W$2:$W$5,W1628)</f>
        <v>0</v>
      </c>
      <c r="P1628">
        <f>VLOOKUP("M"&amp;TEXT(G1628,"0"),Punten!$A$1:$E$37,5,FALSE)</f>
        <v>0</v>
      </c>
      <c r="Q1628">
        <f>VLOOKUP("M"&amp;TEXT(H1628,"0"),Punten!$A$1:$E$37,5,FALSE)</f>
        <v>0</v>
      </c>
      <c r="R1628">
        <f>VLOOKUP("M"&amp;TEXT(I1628,"0"),Punten!$A$1:$E$37,5,FALSE)</f>
        <v>0</v>
      </c>
      <c r="S1628">
        <f>VLOOKUP("K"&amp;TEXT(M1628,"0"),Punten!$A$1:$E$37,5,FALSE)</f>
        <v>0</v>
      </c>
      <c r="T1628">
        <f>VLOOKUP("H"&amp;TEXT(L1628,"0"),Punten!$A$1:$E$37,5,FALSE)</f>
        <v>0</v>
      </c>
      <c r="U1628">
        <f>VLOOKUP("F"&amp;TEXT(M1628,"0"),Punten!$A$2:$E$158,5,FALSE)</f>
        <v>0</v>
      </c>
      <c r="V1628">
        <f>SUM(P1628:U1628)</f>
        <v>0</v>
      </c>
      <c r="W1628" t="str">
        <f>N1628&amp;A1628</f>
        <v/>
      </c>
      <c r="X1628">
        <f>IF(F1627&lt;&gt;F1628,1,X1627+1)</f>
        <v>1026</v>
      </c>
      <c r="Y1628" t="e">
        <f>VLOOKUP(A1628,Klasses!$A$2:$B$100,2,FALSE)</f>
        <v>#N/A</v>
      </c>
      <c r="Z1628" t="s">
        <v>198</v>
      </c>
      <c r="AA1628">
        <f>F1628</f>
        <v>0</v>
      </c>
      <c r="AB1628">
        <f>D1628</f>
        <v>0</v>
      </c>
    </row>
    <row r="1629" spans="15:28" x14ac:dyDescent="0.25">
      <c r="O1629">
        <f>COUNTIF($W$2:$W$5,W1629)</f>
        <v>0</v>
      </c>
      <c r="P1629">
        <f>VLOOKUP("M"&amp;TEXT(G1629,"0"),Punten!$A$1:$E$37,5,FALSE)</f>
        <v>0</v>
      </c>
      <c r="Q1629">
        <f>VLOOKUP("M"&amp;TEXT(H1629,"0"),Punten!$A$1:$E$37,5,FALSE)</f>
        <v>0</v>
      </c>
      <c r="R1629">
        <f>VLOOKUP("M"&amp;TEXT(I1629,"0"),Punten!$A$1:$E$37,5,FALSE)</f>
        <v>0</v>
      </c>
      <c r="S1629">
        <f>VLOOKUP("K"&amp;TEXT(M1629,"0"),Punten!$A$1:$E$37,5,FALSE)</f>
        <v>0</v>
      </c>
      <c r="T1629">
        <f>VLOOKUP("H"&amp;TEXT(L1629,"0"),Punten!$A$1:$E$37,5,FALSE)</f>
        <v>0</v>
      </c>
      <c r="U1629">
        <f>VLOOKUP("F"&amp;TEXT(M1629,"0"),Punten!$A$2:$E$158,5,FALSE)</f>
        <v>0</v>
      </c>
      <c r="V1629">
        <f>SUM(P1629:U1629)</f>
        <v>0</v>
      </c>
      <c r="W1629" t="str">
        <f>N1629&amp;A1629</f>
        <v/>
      </c>
      <c r="X1629">
        <f>IF(F1628&lt;&gt;F1629,1,X1628+1)</f>
        <v>1027</v>
      </c>
      <c r="Y1629" t="e">
        <f>VLOOKUP(A1629,Klasses!$A$2:$B$100,2,FALSE)</f>
        <v>#N/A</v>
      </c>
      <c r="Z1629" t="s">
        <v>198</v>
      </c>
      <c r="AA1629">
        <f>F1629</f>
        <v>0</v>
      </c>
      <c r="AB1629">
        <f>D1629</f>
        <v>0</v>
      </c>
    </row>
    <row r="1630" spans="15:28" x14ac:dyDescent="0.25">
      <c r="O1630">
        <f>COUNTIF($W$2:$W$5,W1630)</f>
        <v>0</v>
      </c>
      <c r="P1630">
        <f>VLOOKUP("M"&amp;TEXT(G1630,"0"),Punten!$A$1:$E$37,5,FALSE)</f>
        <v>0</v>
      </c>
      <c r="Q1630">
        <f>VLOOKUP("M"&amp;TEXT(H1630,"0"),Punten!$A$1:$E$37,5,FALSE)</f>
        <v>0</v>
      </c>
      <c r="R1630">
        <f>VLOOKUP("M"&amp;TEXT(I1630,"0"),Punten!$A$1:$E$37,5,FALSE)</f>
        <v>0</v>
      </c>
      <c r="S1630">
        <f>VLOOKUP("K"&amp;TEXT(M1630,"0"),Punten!$A$1:$E$37,5,FALSE)</f>
        <v>0</v>
      </c>
      <c r="T1630">
        <f>VLOOKUP("H"&amp;TEXT(L1630,"0"),Punten!$A$1:$E$37,5,FALSE)</f>
        <v>0</v>
      </c>
      <c r="U1630">
        <f>VLOOKUP("F"&amp;TEXT(M1630,"0"),Punten!$A$2:$E$158,5,FALSE)</f>
        <v>0</v>
      </c>
      <c r="V1630">
        <f>SUM(P1630:U1630)</f>
        <v>0</v>
      </c>
      <c r="W1630" t="str">
        <f>N1630&amp;A1630</f>
        <v/>
      </c>
      <c r="X1630">
        <f>IF(F1629&lt;&gt;F1630,1,X1629+1)</f>
        <v>1028</v>
      </c>
      <c r="Y1630" t="e">
        <f>VLOOKUP(A1630,Klasses!$A$2:$B$100,2,FALSE)</f>
        <v>#N/A</v>
      </c>
      <c r="Z1630" t="s">
        <v>198</v>
      </c>
      <c r="AA1630">
        <f>F1630</f>
        <v>0</v>
      </c>
      <c r="AB1630">
        <f>D1630</f>
        <v>0</v>
      </c>
    </row>
    <row r="1631" spans="15:28" x14ac:dyDescent="0.25">
      <c r="O1631">
        <f>COUNTIF($W$2:$W$5,W1631)</f>
        <v>0</v>
      </c>
      <c r="P1631">
        <f>VLOOKUP("M"&amp;TEXT(G1631,"0"),Punten!$A$1:$E$37,5,FALSE)</f>
        <v>0</v>
      </c>
      <c r="Q1631">
        <f>VLOOKUP("M"&amp;TEXT(H1631,"0"),Punten!$A$1:$E$37,5,FALSE)</f>
        <v>0</v>
      </c>
      <c r="R1631">
        <f>VLOOKUP("M"&amp;TEXT(I1631,"0"),Punten!$A$1:$E$37,5,FALSE)</f>
        <v>0</v>
      </c>
      <c r="S1631">
        <f>VLOOKUP("K"&amp;TEXT(M1631,"0"),Punten!$A$1:$E$37,5,FALSE)</f>
        <v>0</v>
      </c>
      <c r="T1631">
        <f>VLOOKUP("H"&amp;TEXT(L1631,"0"),Punten!$A$1:$E$37,5,FALSE)</f>
        <v>0</v>
      </c>
      <c r="U1631">
        <f>VLOOKUP("F"&amp;TEXT(M1631,"0"),Punten!$A$2:$E$158,5,FALSE)</f>
        <v>0</v>
      </c>
      <c r="V1631">
        <f>SUM(P1631:U1631)</f>
        <v>0</v>
      </c>
      <c r="W1631" t="str">
        <f>N1631&amp;A1631</f>
        <v/>
      </c>
      <c r="X1631">
        <f>IF(F1630&lt;&gt;F1631,1,X1630+1)</f>
        <v>1029</v>
      </c>
      <c r="Y1631" t="e">
        <f>VLOOKUP(A1631,Klasses!$A$2:$B$100,2,FALSE)</f>
        <v>#N/A</v>
      </c>
      <c r="Z1631" t="s">
        <v>198</v>
      </c>
      <c r="AA1631">
        <f>F1631</f>
        <v>0</v>
      </c>
      <c r="AB1631">
        <f>D1631</f>
        <v>0</v>
      </c>
    </row>
    <row r="1632" spans="15:28" x14ac:dyDescent="0.25">
      <c r="O1632">
        <f>COUNTIF($W$2:$W$5,W1632)</f>
        <v>0</v>
      </c>
      <c r="P1632">
        <f>VLOOKUP("M"&amp;TEXT(G1632,"0"),Punten!$A$1:$E$37,5,FALSE)</f>
        <v>0</v>
      </c>
      <c r="Q1632">
        <f>VLOOKUP("M"&amp;TEXT(H1632,"0"),Punten!$A$1:$E$37,5,FALSE)</f>
        <v>0</v>
      </c>
      <c r="R1632">
        <f>VLOOKUP("M"&amp;TEXT(I1632,"0"),Punten!$A$1:$E$37,5,FALSE)</f>
        <v>0</v>
      </c>
      <c r="S1632">
        <f>VLOOKUP("K"&amp;TEXT(M1632,"0"),Punten!$A$1:$E$37,5,FALSE)</f>
        <v>0</v>
      </c>
      <c r="T1632">
        <f>VLOOKUP("H"&amp;TEXT(L1632,"0"),Punten!$A$1:$E$37,5,FALSE)</f>
        <v>0</v>
      </c>
      <c r="U1632">
        <f>VLOOKUP("F"&amp;TEXT(M1632,"0"),Punten!$A$2:$E$158,5,FALSE)</f>
        <v>0</v>
      </c>
      <c r="V1632">
        <f>SUM(P1632:U1632)</f>
        <v>0</v>
      </c>
      <c r="W1632" t="str">
        <f>N1632&amp;A1632</f>
        <v/>
      </c>
      <c r="X1632">
        <f>IF(F1631&lt;&gt;F1632,1,X1631+1)</f>
        <v>1030</v>
      </c>
      <c r="Y1632" t="e">
        <f>VLOOKUP(A1632,Klasses!$A$2:$B$100,2,FALSE)</f>
        <v>#N/A</v>
      </c>
      <c r="Z1632" t="s">
        <v>198</v>
      </c>
      <c r="AA1632">
        <f>F1632</f>
        <v>0</v>
      </c>
      <c r="AB1632">
        <f>D1632</f>
        <v>0</v>
      </c>
    </row>
    <row r="1633" spans="15:28" x14ac:dyDescent="0.25">
      <c r="O1633">
        <f>COUNTIF($W$2:$W$5,W1633)</f>
        <v>0</v>
      </c>
      <c r="P1633">
        <f>VLOOKUP("M"&amp;TEXT(G1633,"0"),Punten!$A$1:$E$37,5,FALSE)</f>
        <v>0</v>
      </c>
      <c r="Q1633">
        <f>VLOOKUP("M"&amp;TEXT(H1633,"0"),Punten!$A$1:$E$37,5,FALSE)</f>
        <v>0</v>
      </c>
      <c r="R1633">
        <f>VLOOKUP("M"&amp;TEXT(I1633,"0"),Punten!$A$1:$E$37,5,FALSE)</f>
        <v>0</v>
      </c>
      <c r="S1633">
        <f>VLOOKUP("K"&amp;TEXT(M1633,"0"),Punten!$A$1:$E$37,5,FALSE)</f>
        <v>0</v>
      </c>
      <c r="T1633">
        <f>VLOOKUP("H"&amp;TEXT(L1633,"0"),Punten!$A$1:$E$37,5,FALSE)</f>
        <v>0</v>
      </c>
      <c r="U1633">
        <f>VLOOKUP("F"&amp;TEXT(M1633,"0"),Punten!$A$2:$E$158,5,FALSE)</f>
        <v>0</v>
      </c>
      <c r="V1633">
        <f>SUM(P1633:U1633)</f>
        <v>0</v>
      </c>
      <c r="W1633" t="str">
        <f>N1633&amp;A1633</f>
        <v/>
      </c>
      <c r="X1633">
        <f>IF(F1632&lt;&gt;F1633,1,X1632+1)</f>
        <v>1031</v>
      </c>
      <c r="Y1633" t="e">
        <f>VLOOKUP(A1633,Klasses!$A$2:$B$100,2,FALSE)</f>
        <v>#N/A</v>
      </c>
      <c r="Z1633" t="s">
        <v>198</v>
      </c>
      <c r="AA1633">
        <f>F1633</f>
        <v>0</v>
      </c>
      <c r="AB1633">
        <f>D1633</f>
        <v>0</v>
      </c>
    </row>
    <row r="1634" spans="15:28" x14ac:dyDescent="0.25">
      <c r="O1634">
        <f>COUNTIF($W$2:$W$5,W1634)</f>
        <v>0</v>
      </c>
      <c r="P1634">
        <f>VLOOKUP("M"&amp;TEXT(G1634,"0"),Punten!$A$1:$E$37,5,FALSE)</f>
        <v>0</v>
      </c>
      <c r="Q1634">
        <f>VLOOKUP("M"&amp;TEXT(H1634,"0"),Punten!$A$1:$E$37,5,FALSE)</f>
        <v>0</v>
      </c>
      <c r="R1634">
        <f>VLOOKUP("M"&amp;TEXT(I1634,"0"),Punten!$A$1:$E$37,5,FALSE)</f>
        <v>0</v>
      </c>
      <c r="S1634">
        <f>VLOOKUP("K"&amp;TEXT(M1634,"0"),Punten!$A$1:$E$37,5,FALSE)</f>
        <v>0</v>
      </c>
      <c r="T1634">
        <f>VLOOKUP("H"&amp;TEXT(L1634,"0"),Punten!$A$1:$E$37,5,FALSE)</f>
        <v>0</v>
      </c>
      <c r="U1634">
        <f>VLOOKUP("F"&amp;TEXT(M1634,"0"),Punten!$A$2:$E$158,5,FALSE)</f>
        <v>0</v>
      </c>
      <c r="V1634">
        <f>SUM(P1634:U1634)</f>
        <v>0</v>
      </c>
      <c r="W1634" t="str">
        <f>N1634&amp;A1634</f>
        <v/>
      </c>
      <c r="X1634">
        <f>IF(F1633&lt;&gt;F1634,1,X1633+1)</f>
        <v>1032</v>
      </c>
      <c r="Y1634" t="e">
        <f>VLOOKUP(A1634,Klasses!$A$2:$B$100,2,FALSE)</f>
        <v>#N/A</v>
      </c>
      <c r="Z1634" t="s">
        <v>198</v>
      </c>
      <c r="AA1634">
        <f>F1634</f>
        <v>0</v>
      </c>
      <c r="AB1634">
        <f>D1634</f>
        <v>0</v>
      </c>
    </row>
    <row r="1635" spans="15:28" x14ac:dyDescent="0.25">
      <c r="O1635">
        <f>COUNTIF($W$2:$W$5,W1635)</f>
        <v>0</v>
      </c>
      <c r="P1635">
        <f>VLOOKUP("M"&amp;TEXT(G1635,"0"),Punten!$A$1:$E$37,5,FALSE)</f>
        <v>0</v>
      </c>
      <c r="Q1635">
        <f>VLOOKUP("M"&amp;TEXT(H1635,"0"),Punten!$A$1:$E$37,5,FALSE)</f>
        <v>0</v>
      </c>
      <c r="R1635">
        <f>VLOOKUP("M"&amp;TEXT(I1635,"0"),Punten!$A$1:$E$37,5,FALSE)</f>
        <v>0</v>
      </c>
      <c r="S1635">
        <f>VLOOKUP("K"&amp;TEXT(M1635,"0"),Punten!$A$1:$E$37,5,FALSE)</f>
        <v>0</v>
      </c>
      <c r="T1635">
        <f>VLOOKUP("H"&amp;TEXT(L1635,"0"),Punten!$A$1:$E$37,5,FALSE)</f>
        <v>0</v>
      </c>
      <c r="U1635">
        <f>VLOOKUP("F"&amp;TEXT(M1635,"0"),Punten!$A$2:$E$158,5,FALSE)</f>
        <v>0</v>
      </c>
      <c r="V1635">
        <f>SUM(P1635:U1635)</f>
        <v>0</v>
      </c>
      <c r="W1635" t="str">
        <f>N1635&amp;A1635</f>
        <v/>
      </c>
      <c r="X1635">
        <f>IF(F1634&lt;&gt;F1635,1,X1634+1)</f>
        <v>1033</v>
      </c>
      <c r="Y1635" t="e">
        <f>VLOOKUP(A1635,Klasses!$A$2:$B$100,2,FALSE)</f>
        <v>#N/A</v>
      </c>
      <c r="Z1635" t="s">
        <v>198</v>
      </c>
      <c r="AA1635">
        <f>F1635</f>
        <v>0</v>
      </c>
      <c r="AB1635">
        <f>D1635</f>
        <v>0</v>
      </c>
    </row>
    <row r="1636" spans="15:28" x14ac:dyDescent="0.25">
      <c r="O1636">
        <f>COUNTIF($W$2:$W$5,W1636)</f>
        <v>0</v>
      </c>
      <c r="P1636">
        <f>VLOOKUP("M"&amp;TEXT(G1636,"0"),Punten!$A$1:$E$37,5,FALSE)</f>
        <v>0</v>
      </c>
      <c r="Q1636">
        <f>VLOOKUP("M"&amp;TEXT(H1636,"0"),Punten!$A$1:$E$37,5,FALSE)</f>
        <v>0</v>
      </c>
      <c r="R1636">
        <f>VLOOKUP("M"&amp;TEXT(I1636,"0"),Punten!$A$1:$E$37,5,FALSE)</f>
        <v>0</v>
      </c>
      <c r="S1636">
        <f>VLOOKUP("K"&amp;TEXT(M1636,"0"),Punten!$A$1:$E$37,5,FALSE)</f>
        <v>0</v>
      </c>
      <c r="T1636">
        <f>VLOOKUP("H"&amp;TEXT(L1636,"0"),Punten!$A$1:$E$37,5,FALSE)</f>
        <v>0</v>
      </c>
      <c r="U1636">
        <f>VLOOKUP("F"&amp;TEXT(M1636,"0"),Punten!$A$2:$E$158,5,FALSE)</f>
        <v>0</v>
      </c>
      <c r="V1636">
        <f>SUM(P1636:U1636)</f>
        <v>0</v>
      </c>
      <c r="W1636" t="str">
        <f>N1636&amp;A1636</f>
        <v/>
      </c>
      <c r="X1636">
        <f>IF(F1635&lt;&gt;F1636,1,X1635+1)</f>
        <v>1034</v>
      </c>
      <c r="Y1636" t="e">
        <f>VLOOKUP(A1636,Klasses!$A$2:$B$100,2,FALSE)</f>
        <v>#N/A</v>
      </c>
      <c r="Z1636" t="s">
        <v>198</v>
      </c>
      <c r="AA1636">
        <f>F1636</f>
        <v>0</v>
      </c>
      <c r="AB1636">
        <f>D1636</f>
        <v>0</v>
      </c>
    </row>
    <row r="1637" spans="15:28" x14ac:dyDescent="0.25">
      <c r="O1637">
        <f>COUNTIF($W$2:$W$5,W1637)</f>
        <v>0</v>
      </c>
      <c r="P1637">
        <f>VLOOKUP("M"&amp;TEXT(G1637,"0"),Punten!$A$1:$E$37,5,FALSE)</f>
        <v>0</v>
      </c>
      <c r="Q1637">
        <f>VLOOKUP("M"&amp;TEXT(H1637,"0"),Punten!$A$1:$E$37,5,FALSE)</f>
        <v>0</v>
      </c>
      <c r="R1637">
        <f>VLOOKUP("M"&amp;TEXT(I1637,"0"),Punten!$A$1:$E$37,5,FALSE)</f>
        <v>0</v>
      </c>
      <c r="S1637">
        <f>VLOOKUP("K"&amp;TEXT(M1637,"0"),Punten!$A$1:$E$37,5,FALSE)</f>
        <v>0</v>
      </c>
      <c r="T1637">
        <f>VLOOKUP("H"&amp;TEXT(L1637,"0"),Punten!$A$1:$E$37,5,FALSE)</f>
        <v>0</v>
      </c>
      <c r="U1637">
        <f>VLOOKUP("F"&amp;TEXT(M1637,"0"),Punten!$A$2:$E$158,5,FALSE)</f>
        <v>0</v>
      </c>
      <c r="V1637">
        <f>SUM(P1637:U1637)</f>
        <v>0</v>
      </c>
      <c r="W1637" t="str">
        <f>N1637&amp;A1637</f>
        <v/>
      </c>
      <c r="X1637">
        <f>IF(F1636&lt;&gt;F1637,1,X1636+1)</f>
        <v>1035</v>
      </c>
      <c r="Y1637" t="e">
        <f>VLOOKUP(A1637,Klasses!$A$2:$B$100,2,FALSE)</f>
        <v>#N/A</v>
      </c>
      <c r="Z1637" t="s">
        <v>198</v>
      </c>
      <c r="AA1637">
        <f>F1637</f>
        <v>0</v>
      </c>
      <c r="AB1637">
        <f>D1637</f>
        <v>0</v>
      </c>
    </row>
    <row r="1638" spans="15:28" x14ac:dyDescent="0.25">
      <c r="O1638">
        <f>COUNTIF($W$2:$W$5,W1638)</f>
        <v>0</v>
      </c>
      <c r="P1638">
        <f>VLOOKUP("M"&amp;TEXT(G1638,"0"),Punten!$A$1:$E$37,5,FALSE)</f>
        <v>0</v>
      </c>
      <c r="Q1638">
        <f>VLOOKUP("M"&amp;TEXT(H1638,"0"),Punten!$A$1:$E$37,5,FALSE)</f>
        <v>0</v>
      </c>
      <c r="R1638">
        <f>VLOOKUP("M"&amp;TEXT(I1638,"0"),Punten!$A$1:$E$37,5,FALSE)</f>
        <v>0</v>
      </c>
      <c r="S1638">
        <f>VLOOKUP("K"&amp;TEXT(M1638,"0"),Punten!$A$1:$E$37,5,FALSE)</f>
        <v>0</v>
      </c>
      <c r="T1638">
        <f>VLOOKUP("H"&amp;TEXT(L1638,"0"),Punten!$A$1:$E$37,5,FALSE)</f>
        <v>0</v>
      </c>
      <c r="U1638">
        <f>VLOOKUP("F"&amp;TEXT(M1638,"0"),Punten!$A$2:$E$158,5,FALSE)</f>
        <v>0</v>
      </c>
      <c r="V1638">
        <f>SUM(P1638:U1638)</f>
        <v>0</v>
      </c>
      <c r="W1638" t="str">
        <f>N1638&amp;A1638</f>
        <v/>
      </c>
      <c r="X1638">
        <f>IF(F1637&lt;&gt;F1638,1,X1637+1)</f>
        <v>1036</v>
      </c>
      <c r="Y1638" t="e">
        <f>VLOOKUP(A1638,Klasses!$A$2:$B$100,2,FALSE)</f>
        <v>#N/A</v>
      </c>
      <c r="Z1638" t="s">
        <v>198</v>
      </c>
      <c r="AA1638">
        <f>F1638</f>
        <v>0</v>
      </c>
      <c r="AB1638">
        <f>D1638</f>
        <v>0</v>
      </c>
    </row>
    <row r="1639" spans="15:28" x14ac:dyDescent="0.25">
      <c r="O1639">
        <f>COUNTIF($W$2:$W$5,W1639)</f>
        <v>0</v>
      </c>
      <c r="P1639">
        <f>VLOOKUP("M"&amp;TEXT(G1639,"0"),Punten!$A$1:$E$37,5,FALSE)</f>
        <v>0</v>
      </c>
      <c r="Q1639">
        <f>VLOOKUP("M"&amp;TEXT(H1639,"0"),Punten!$A$1:$E$37,5,FALSE)</f>
        <v>0</v>
      </c>
      <c r="R1639">
        <f>VLOOKUP("M"&amp;TEXT(I1639,"0"),Punten!$A$1:$E$37,5,FALSE)</f>
        <v>0</v>
      </c>
      <c r="S1639">
        <f>VLOOKUP("K"&amp;TEXT(M1639,"0"),Punten!$A$1:$E$37,5,FALSE)</f>
        <v>0</v>
      </c>
      <c r="T1639">
        <f>VLOOKUP("H"&amp;TEXT(L1639,"0"),Punten!$A$1:$E$37,5,FALSE)</f>
        <v>0</v>
      </c>
      <c r="U1639">
        <f>VLOOKUP("F"&amp;TEXT(M1639,"0"),Punten!$A$2:$E$158,5,FALSE)</f>
        <v>0</v>
      </c>
      <c r="V1639">
        <f>SUM(P1639:U1639)</f>
        <v>0</v>
      </c>
      <c r="W1639" t="str">
        <f>N1639&amp;A1639</f>
        <v/>
      </c>
      <c r="X1639">
        <f>IF(F1638&lt;&gt;F1639,1,X1638+1)</f>
        <v>1037</v>
      </c>
      <c r="Y1639" t="e">
        <f>VLOOKUP(A1639,Klasses!$A$2:$B$100,2,FALSE)</f>
        <v>#N/A</v>
      </c>
      <c r="Z1639" t="s">
        <v>198</v>
      </c>
      <c r="AA1639">
        <f>F1639</f>
        <v>0</v>
      </c>
      <c r="AB1639">
        <f>D1639</f>
        <v>0</v>
      </c>
    </row>
    <row r="1640" spans="15:28" x14ac:dyDescent="0.25">
      <c r="O1640">
        <f>COUNTIF($W$2:$W$5,W1640)</f>
        <v>0</v>
      </c>
      <c r="P1640">
        <f>VLOOKUP("M"&amp;TEXT(G1640,"0"),Punten!$A$1:$E$37,5,FALSE)</f>
        <v>0</v>
      </c>
      <c r="Q1640">
        <f>VLOOKUP("M"&amp;TEXT(H1640,"0"),Punten!$A$1:$E$37,5,FALSE)</f>
        <v>0</v>
      </c>
      <c r="R1640">
        <f>VLOOKUP("M"&amp;TEXT(I1640,"0"),Punten!$A$1:$E$37,5,FALSE)</f>
        <v>0</v>
      </c>
      <c r="S1640">
        <f>VLOOKUP("K"&amp;TEXT(M1640,"0"),Punten!$A$1:$E$37,5,FALSE)</f>
        <v>0</v>
      </c>
      <c r="T1640">
        <f>VLOOKUP("H"&amp;TEXT(L1640,"0"),Punten!$A$1:$E$37,5,FALSE)</f>
        <v>0</v>
      </c>
      <c r="U1640">
        <f>VLOOKUP("F"&amp;TEXT(M1640,"0"),Punten!$A$2:$E$158,5,FALSE)</f>
        <v>0</v>
      </c>
      <c r="V1640">
        <f>SUM(P1640:U1640)</f>
        <v>0</v>
      </c>
      <c r="W1640" t="str">
        <f>N1640&amp;A1640</f>
        <v/>
      </c>
      <c r="X1640">
        <f>IF(F1639&lt;&gt;F1640,1,X1639+1)</f>
        <v>1038</v>
      </c>
      <c r="Y1640" t="e">
        <f>VLOOKUP(A1640,Klasses!$A$2:$B$100,2,FALSE)</f>
        <v>#N/A</v>
      </c>
      <c r="Z1640" t="s">
        <v>198</v>
      </c>
      <c r="AA1640">
        <f>F1640</f>
        <v>0</v>
      </c>
      <c r="AB1640">
        <f>D1640</f>
        <v>0</v>
      </c>
    </row>
    <row r="1641" spans="15:28" x14ac:dyDescent="0.25">
      <c r="O1641">
        <f>COUNTIF($W$2:$W$5,W1641)</f>
        <v>0</v>
      </c>
      <c r="P1641">
        <f>VLOOKUP("M"&amp;TEXT(G1641,"0"),Punten!$A$1:$E$37,5,FALSE)</f>
        <v>0</v>
      </c>
      <c r="Q1641">
        <f>VLOOKUP("M"&amp;TEXT(H1641,"0"),Punten!$A$1:$E$37,5,FALSE)</f>
        <v>0</v>
      </c>
      <c r="R1641">
        <f>VLOOKUP("M"&amp;TEXT(I1641,"0"),Punten!$A$1:$E$37,5,FALSE)</f>
        <v>0</v>
      </c>
      <c r="S1641">
        <f>VLOOKUP("K"&amp;TEXT(M1641,"0"),Punten!$A$1:$E$37,5,FALSE)</f>
        <v>0</v>
      </c>
      <c r="T1641">
        <f>VLOOKUP("H"&amp;TEXT(L1641,"0"),Punten!$A$1:$E$37,5,FALSE)</f>
        <v>0</v>
      </c>
      <c r="U1641">
        <f>VLOOKUP("F"&amp;TEXT(M1641,"0"),Punten!$A$2:$E$158,5,FALSE)</f>
        <v>0</v>
      </c>
      <c r="V1641">
        <f>SUM(P1641:U1641)</f>
        <v>0</v>
      </c>
      <c r="W1641" t="str">
        <f>N1641&amp;A1641</f>
        <v/>
      </c>
      <c r="X1641">
        <f>IF(F1640&lt;&gt;F1641,1,X1640+1)</f>
        <v>1039</v>
      </c>
      <c r="Y1641" t="e">
        <f>VLOOKUP(A1641,Klasses!$A$2:$B$100,2,FALSE)</f>
        <v>#N/A</v>
      </c>
      <c r="Z1641" t="s">
        <v>198</v>
      </c>
      <c r="AA1641">
        <f>F1641</f>
        <v>0</v>
      </c>
      <c r="AB1641">
        <f>D1641</f>
        <v>0</v>
      </c>
    </row>
    <row r="1642" spans="15:28" x14ac:dyDescent="0.25">
      <c r="O1642">
        <f>COUNTIF($W$2:$W$5,W1642)</f>
        <v>0</v>
      </c>
      <c r="P1642">
        <f>VLOOKUP("M"&amp;TEXT(G1642,"0"),Punten!$A$1:$E$37,5,FALSE)</f>
        <v>0</v>
      </c>
      <c r="Q1642">
        <f>VLOOKUP("M"&amp;TEXT(H1642,"0"),Punten!$A$1:$E$37,5,FALSE)</f>
        <v>0</v>
      </c>
      <c r="R1642">
        <f>VLOOKUP("M"&amp;TEXT(I1642,"0"),Punten!$A$1:$E$37,5,FALSE)</f>
        <v>0</v>
      </c>
      <c r="S1642">
        <f>VLOOKUP("K"&amp;TEXT(M1642,"0"),Punten!$A$1:$E$37,5,FALSE)</f>
        <v>0</v>
      </c>
      <c r="T1642">
        <f>VLOOKUP("H"&amp;TEXT(L1642,"0"),Punten!$A$1:$E$37,5,FALSE)</f>
        <v>0</v>
      </c>
      <c r="U1642">
        <f>VLOOKUP("F"&amp;TEXT(M1642,"0"),Punten!$A$2:$E$158,5,FALSE)</f>
        <v>0</v>
      </c>
      <c r="V1642">
        <f>SUM(P1642:U1642)</f>
        <v>0</v>
      </c>
      <c r="W1642" t="str">
        <f>N1642&amp;A1642</f>
        <v/>
      </c>
      <c r="X1642">
        <f>IF(F1641&lt;&gt;F1642,1,X1641+1)</f>
        <v>1040</v>
      </c>
      <c r="Y1642" t="e">
        <f>VLOOKUP(A1642,Klasses!$A$2:$B$100,2,FALSE)</f>
        <v>#N/A</v>
      </c>
      <c r="Z1642" t="s">
        <v>198</v>
      </c>
      <c r="AA1642">
        <f>F1642</f>
        <v>0</v>
      </c>
      <c r="AB1642">
        <f>D1642</f>
        <v>0</v>
      </c>
    </row>
    <row r="1643" spans="15:28" x14ac:dyDescent="0.25">
      <c r="O1643">
        <f>COUNTIF($W$2:$W$5,W1643)</f>
        <v>0</v>
      </c>
      <c r="P1643">
        <f>VLOOKUP("M"&amp;TEXT(G1643,"0"),Punten!$A$1:$E$37,5,FALSE)</f>
        <v>0</v>
      </c>
      <c r="Q1643">
        <f>VLOOKUP("M"&amp;TEXT(H1643,"0"),Punten!$A$1:$E$37,5,FALSE)</f>
        <v>0</v>
      </c>
      <c r="R1643">
        <f>VLOOKUP("M"&amp;TEXT(I1643,"0"),Punten!$A$1:$E$37,5,FALSE)</f>
        <v>0</v>
      </c>
      <c r="S1643">
        <f>VLOOKUP("K"&amp;TEXT(M1643,"0"),Punten!$A$1:$E$37,5,FALSE)</f>
        <v>0</v>
      </c>
      <c r="T1643">
        <f>VLOOKUP("H"&amp;TEXT(L1643,"0"),Punten!$A$1:$E$37,5,FALSE)</f>
        <v>0</v>
      </c>
      <c r="U1643">
        <f>VLOOKUP("F"&amp;TEXT(M1643,"0"),Punten!$A$2:$E$158,5,FALSE)</f>
        <v>0</v>
      </c>
      <c r="V1643">
        <f>SUM(P1643:U1643)</f>
        <v>0</v>
      </c>
      <c r="W1643" t="str">
        <f>N1643&amp;A1643</f>
        <v/>
      </c>
      <c r="X1643">
        <f>IF(F1642&lt;&gt;F1643,1,X1642+1)</f>
        <v>1041</v>
      </c>
      <c r="Y1643" t="e">
        <f>VLOOKUP(A1643,Klasses!$A$2:$B$100,2,FALSE)</f>
        <v>#N/A</v>
      </c>
      <c r="Z1643" t="s">
        <v>198</v>
      </c>
      <c r="AA1643">
        <f>F1643</f>
        <v>0</v>
      </c>
      <c r="AB1643">
        <f>D1643</f>
        <v>0</v>
      </c>
    </row>
    <row r="1644" spans="15:28" x14ac:dyDescent="0.25">
      <c r="O1644">
        <f>COUNTIF($W$2:$W$5,W1644)</f>
        <v>0</v>
      </c>
      <c r="P1644">
        <f>VLOOKUP("M"&amp;TEXT(G1644,"0"),Punten!$A$1:$E$37,5,FALSE)</f>
        <v>0</v>
      </c>
      <c r="Q1644">
        <f>VLOOKUP("M"&amp;TEXT(H1644,"0"),Punten!$A$1:$E$37,5,FALSE)</f>
        <v>0</v>
      </c>
      <c r="R1644">
        <f>VLOOKUP("M"&amp;TEXT(I1644,"0"),Punten!$A$1:$E$37,5,FALSE)</f>
        <v>0</v>
      </c>
      <c r="S1644">
        <f>VLOOKUP("K"&amp;TEXT(M1644,"0"),Punten!$A$1:$E$37,5,FALSE)</f>
        <v>0</v>
      </c>
      <c r="T1644">
        <f>VLOOKUP("H"&amp;TEXT(L1644,"0"),Punten!$A$1:$E$37,5,FALSE)</f>
        <v>0</v>
      </c>
      <c r="U1644">
        <f>VLOOKUP("F"&amp;TEXT(M1644,"0"),Punten!$A$2:$E$158,5,FALSE)</f>
        <v>0</v>
      </c>
      <c r="V1644">
        <f>SUM(P1644:U1644)</f>
        <v>0</v>
      </c>
      <c r="W1644" t="str">
        <f>N1644&amp;A1644</f>
        <v/>
      </c>
      <c r="X1644">
        <f>IF(F1643&lt;&gt;F1644,1,X1643+1)</f>
        <v>1042</v>
      </c>
      <c r="Y1644" t="e">
        <f>VLOOKUP(A1644,Klasses!$A$2:$B$100,2,FALSE)</f>
        <v>#N/A</v>
      </c>
      <c r="Z1644" t="s">
        <v>198</v>
      </c>
      <c r="AA1644">
        <f>F1644</f>
        <v>0</v>
      </c>
      <c r="AB1644">
        <f>D1644</f>
        <v>0</v>
      </c>
    </row>
    <row r="1645" spans="15:28" x14ac:dyDescent="0.25">
      <c r="O1645">
        <f>COUNTIF($W$2:$W$5,W1645)</f>
        <v>0</v>
      </c>
      <c r="P1645">
        <f>VLOOKUP("M"&amp;TEXT(G1645,"0"),Punten!$A$1:$E$37,5,FALSE)</f>
        <v>0</v>
      </c>
      <c r="Q1645">
        <f>VLOOKUP("M"&amp;TEXT(H1645,"0"),Punten!$A$1:$E$37,5,FALSE)</f>
        <v>0</v>
      </c>
      <c r="R1645">
        <f>VLOOKUP("M"&amp;TEXT(I1645,"0"),Punten!$A$1:$E$37,5,FALSE)</f>
        <v>0</v>
      </c>
      <c r="S1645">
        <f>VLOOKUP("K"&amp;TEXT(M1645,"0"),Punten!$A$1:$E$37,5,FALSE)</f>
        <v>0</v>
      </c>
      <c r="T1645">
        <f>VLOOKUP("H"&amp;TEXT(L1645,"0"),Punten!$A$1:$E$37,5,FALSE)</f>
        <v>0</v>
      </c>
      <c r="U1645">
        <f>VLOOKUP("F"&amp;TEXT(M1645,"0"),Punten!$A$2:$E$158,5,FALSE)</f>
        <v>0</v>
      </c>
      <c r="V1645">
        <f>SUM(P1645:U1645)</f>
        <v>0</v>
      </c>
      <c r="W1645" t="str">
        <f>N1645&amp;A1645</f>
        <v/>
      </c>
      <c r="X1645">
        <f>IF(F1644&lt;&gt;F1645,1,X1644+1)</f>
        <v>1043</v>
      </c>
      <c r="Y1645" t="e">
        <f>VLOOKUP(A1645,Klasses!$A$2:$B$100,2,FALSE)</f>
        <v>#N/A</v>
      </c>
      <c r="Z1645" t="s">
        <v>198</v>
      </c>
      <c r="AA1645">
        <f>F1645</f>
        <v>0</v>
      </c>
      <c r="AB1645">
        <f>D1645</f>
        <v>0</v>
      </c>
    </row>
    <row r="1646" spans="15:28" x14ac:dyDescent="0.25">
      <c r="O1646">
        <f>COUNTIF($W$2:$W$5,W1646)</f>
        <v>0</v>
      </c>
      <c r="P1646">
        <f>VLOOKUP("M"&amp;TEXT(G1646,"0"),Punten!$A$1:$E$37,5,FALSE)</f>
        <v>0</v>
      </c>
      <c r="Q1646">
        <f>VLOOKUP("M"&amp;TEXT(H1646,"0"),Punten!$A$1:$E$37,5,FALSE)</f>
        <v>0</v>
      </c>
      <c r="R1646">
        <f>VLOOKUP("M"&amp;TEXT(I1646,"0"),Punten!$A$1:$E$37,5,FALSE)</f>
        <v>0</v>
      </c>
      <c r="S1646">
        <f>VLOOKUP("K"&amp;TEXT(M1646,"0"),Punten!$A$1:$E$37,5,FALSE)</f>
        <v>0</v>
      </c>
      <c r="T1646">
        <f>VLOOKUP("H"&amp;TEXT(L1646,"0"),Punten!$A$1:$E$37,5,FALSE)</f>
        <v>0</v>
      </c>
      <c r="U1646">
        <f>VLOOKUP("F"&amp;TEXT(M1646,"0"),Punten!$A$2:$E$158,5,FALSE)</f>
        <v>0</v>
      </c>
      <c r="V1646">
        <f>SUM(P1646:U1646)</f>
        <v>0</v>
      </c>
      <c r="W1646" t="str">
        <f>N1646&amp;A1646</f>
        <v/>
      </c>
      <c r="X1646">
        <f>IF(F1645&lt;&gt;F1646,1,X1645+1)</f>
        <v>1044</v>
      </c>
      <c r="Y1646" t="e">
        <f>VLOOKUP(A1646,Klasses!$A$2:$B$100,2,FALSE)</f>
        <v>#N/A</v>
      </c>
      <c r="Z1646" t="s">
        <v>198</v>
      </c>
      <c r="AA1646">
        <f>F1646</f>
        <v>0</v>
      </c>
      <c r="AB1646">
        <f>D1646</f>
        <v>0</v>
      </c>
    </row>
    <row r="1647" spans="15:28" x14ac:dyDescent="0.25">
      <c r="O1647">
        <f>COUNTIF($W$2:$W$5,W1647)</f>
        <v>0</v>
      </c>
      <c r="P1647">
        <f>VLOOKUP("M"&amp;TEXT(G1647,"0"),Punten!$A$1:$E$37,5,FALSE)</f>
        <v>0</v>
      </c>
      <c r="Q1647">
        <f>VLOOKUP("M"&amp;TEXT(H1647,"0"),Punten!$A$1:$E$37,5,FALSE)</f>
        <v>0</v>
      </c>
      <c r="R1647">
        <f>VLOOKUP("M"&amp;TEXT(I1647,"0"),Punten!$A$1:$E$37,5,FALSE)</f>
        <v>0</v>
      </c>
      <c r="S1647">
        <f>VLOOKUP("K"&amp;TEXT(M1647,"0"),Punten!$A$1:$E$37,5,FALSE)</f>
        <v>0</v>
      </c>
      <c r="T1647">
        <f>VLOOKUP("H"&amp;TEXT(L1647,"0"),Punten!$A$1:$E$37,5,FALSE)</f>
        <v>0</v>
      </c>
      <c r="U1647">
        <f>VLOOKUP("F"&amp;TEXT(M1647,"0"),Punten!$A$2:$E$158,5,FALSE)</f>
        <v>0</v>
      </c>
      <c r="V1647">
        <f>SUM(P1647:U1647)</f>
        <v>0</v>
      </c>
      <c r="W1647" t="str">
        <f>N1647&amp;A1647</f>
        <v/>
      </c>
      <c r="X1647">
        <f>IF(F1646&lt;&gt;F1647,1,X1646+1)</f>
        <v>1045</v>
      </c>
      <c r="Y1647" t="e">
        <f>VLOOKUP(A1647,Klasses!$A$2:$B$100,2,FALSE)</f>
        <v>#N/A</v>
      </c>
      <c r="Z1647" t="s">
        <v>198</v>
      </c>
      <c r="AA1647">
        <f>F1647</f>
        <v>0</v>
      </c>
      <c r="AB1647">
        <f>D1647</f>
        <v>0</v>
      </c>
    </row>
    <row r="1648" spans="15:28" x14ac:dyDescent="0.25">
      <c r="O1648">
        <f>COUNTIF($W$2:$W$5,W1648)</f>
        <v>0</v>
      </c>
      <c r="P1648">
        <f>VLOOKUP("M"&amp;TEXT(G1648,"0"),Punten!$A$1:$E$37,5,FALSE)</f>
        <v>0</v>
      </c>
      <c r="Q1648">
        <f>VLOOKUP("M"&amp;TEXT(H1648,"0"),Punten!$A$1:$E$37,5,FALSE)</f>
        <v>0</v>
      </c>
      <c r="R1648">
        <f>VLOOKUP("M"&amp;TEXT(I1648,"0"),Punten!$A$1:$E$37,5,FALSE)</f>
        <v>0</v>
      </c>
      <c r="S1648">
        <f>VLOOKUP("K"&amp;TEXT(M1648,"0"),Punten!$A$1:$E$37,5,FALSE)</f>
        <v>0</v>
      </c>
      <c r="T1648">
        <f>VLOOKUP("H"&amp;TEXT(L1648,"0"),Punten!$A$1:$E$37,5,FALSE)</f>
        <v>0</v>
      </c>
      <c r="U1648">
        <f>VLOOKUP("F"&amp;TEXT(M1648,"0"),Punten!$A$2:$E$158,5,FALSE)</f>
        <v>0</v>
      </c>
      <c r="V1648">
        <f>SUM(P1648:U1648)</f>
        <v>0</v>
      </c>
      <c r="W1648" t="str">
        <f>N1648&amp;A1648</f>
        <v/>
      </c>
      <c r="X1648">
        <f>IF(F1647&lt;&gt;F1648,1,X1647+1)</f>
        <v>1046</v>
      </c>
      <c r="Y1648" t="e">
        <f>VLOOKUP(A1648,Klasses!$A$2:$B$100,2,FALSE)</f>
        <v>#N/A</v>
      </c>
      <c r="Z1648" t="s">
        <v>198</v>
      </c>
      <c r="AA1648">
        <f>F1648</f>
        <v>0</v>
      </c>
      <c r="AB1648">
        <f>D1648</f>
        <v>0</v>
      </c>
    </row>
    <row r="1649" spans="15:28" x14ac:dyDescent="0.25">
      <c r="O1649">
        <f>COUNTIF($W$2:$W$5,W1649)</f>
        <v>0</v>
      </c>
      <c r="P1649">
        <f>VLOOKUP("M"&amp;TEXT(G1649,"0"),Punten!$A$1:$E$37,5,FALSE)</f>
        <v>0</v>
      </c>
      <c r="Q1649">
        <f>VLOOKUP("M"&amp;TEXT(H1649,"0"),Punten!$A$1:$E$37,5,FALSE)</f>
        <v>0</v>
      </c>
      <c r="R1649">
        <f>VLOOKUP("M"&amp;TEXT(I1649,"0"),Punten!$A$1:$E$37,5,FALSE)</f>
        <v>0</v>
      </c>
      <c r="S1649">
        <f>VLOOKUP("K"&amp;TEXT(M1649,"0"),Punten!$A$1:$E$37,5,FALSE)</f>
        <v>0</v>
      </c>
      <c r="T1649">
        <f>VLOOKUP("H"&amp;TEXT(L1649,"0"),Punten!$A$1:$E$37,5,FALSE)</f>
        <v>0</v>
      </c>
      <c r="U1649">
        <f>VLOOKUP("F"&amp;TEXT(M1649,"0"),Punten!$A$2:$E$158,5,FALSE)</f>
        <v>0</v>
      </c>
      <c r="V1649">
        <f>SUM(P1649:U1649)</f>
        <v>0</v>
      </c>
      <c r="W1649" t="str">
        <f>N1649&amp;A1649</f>
        <v/>
      </c>
      <c r="X1649">
        <f>IF(F1648&lt;&gt;F1649,1,X1648+1)</f>
        <v>1047</v>
      </c>
      <c r="Y1649" t="e">
        <f>VLOOKUP(A1649,Klasses!$A$2:$B$100,2,FALSE)</f>
        <v>#N/A</v>
      </c>
      <c r="Z1649" t="s">
        <v>198</v>
      </c>
      <c r="AA1649">
        <f>F1649</f>
        <v>0</v>
      </c>
      <c r="AB1649">
        <f>D1649</f>
        <v>0</v>
      </c>
    </row>
    <row r="1650" spans="15:28" x14ac:dyDescent="0.25">
      <c r="O1650">
        <f>COUNTIF($W$2:$W$5,W1650)</f>
        <v>0</v>
      </c>
      <c r="P1650">
        <f>VLOOKUP("M"&amp;TEXT(G1650,"0"),Punten!$A$1:$E$37,5,FALSE)</f>
        <v>0</v>
      </c>
      <c r="Q1650">
        <f>VLOOKUP("M"&amp;TEXT(H1650,"0"),Punten!$A$1:$E$37,5,FALSE)</f>
        <v>0</v>
      </c>
      <c r="R1650">
        <f>VLOOKUP("M"&amp;TEXT(I1650,"0"),Punten!$A$1:$E$37,5,FALSE)</f>
        <v>0</v>
      </c>
      <c r="S1650">
        <f>VLOOKUP("K"&amp;TEXT(M1650,"0"),Punten!$A$1:$E$37,5,FALSE)</f>
        <v>0</v>
      </c>
      <c r="T1650">
        <f>VLOOKUP("H"&amp;TEXT(L1650,"0"),Punten!$A$1:$E$37,5,FALSE)</f>
        <v>0</v>
      </c>
      <c r="U1650">
        <f>VLOOKUP("F"&amp;TEXT(M1650,"0"),Punten!$A$2:$E$158,5,FALSE)</f>
        <v>0</v>
      </c>
      <c r="V1650">
        <f>SUM(P1650:U1650)</f>
        <v>0</v>
      </c>
      <c r="W1650" t="str">
        <f>N1650&amp;A1650</f>
        <v/>
      </c>
      <c r="X1650">
        <f>IF(F1649&lt;&gt;F1650,1,X1649+1)</f>
        <v>1048</v>
      </c>
      <c r="Y1650" t="e">
        <f>VLOOKUP(A1650,Klasses!$A$2:$B$100,2,FALSE)</f>
        <v>#N/A</v>
      </c>
      <c r="Z1650" t="s">
        <v>198</v>
      </c>
      <c r="AA1650">
        <f>F1650</f>
        <v>0</v>
      </c>
      <c r="AB1650">
        <f>D1650</f>
        <v>0</v>
      </c>
    </row>
    <row r="1651" spans="15:28" x14ac:dyDescent="0.25">
      <c r="O1651">
        <f>COUNTIF($W$2:$W$5,W1651)</f>
        <v>0</v>
      </c>
      <c r="P1651">
        <f>VLOOKUP("M"&amp;TEXT(G1651,"0"),Punten!$A$1:$E$37,5,FALSE)</f>
        <v>0</v>
      </c>
      <c r="Q1651">
        <f>VLOOKUP("M"&amp;TEXT(H1651,"0"),Punten!$A$1:$E$37,5,FALSE)</f>
        <v>0</v>
      </c>
      <c r="R1651">
        <f>VLOOKUP("M"&amp;TEXT(I1651,"0"),Punten!$A$1:$E$37,5,FALSE)</f>
        <v>0</v>
      </c>
      <c r="S1651">
        <f>VLOOKUP("K"&amp;TEXT(M1651,"0"),Punten!$A$1:$E$37,5,FALSE)</f>
        <v>0</v>
      </c>
      <c r="T1651">
        <f>VLOOKUP("H"&amp;TEXT(L1651,"0"),Punten!$A$1:$E$37,5,FALSE)</f>
        <v>0</v>
      </c>
      <c r="U1651">
        <f>VLOOKUP("F"&amp;TEXT(M1651,"0"),Punten!$A$2:$E$158,5,FALSE)</f>
        <v>0</v>
      </c>
      <c r="V1651">
        <f>SUM(P1651:U1651)</f>
        <v>0</v>
      </c>
      <c r="W1651" t="str">
        <f>N1651&amp;A1651</f>
        <v/>
      </c>
      <c r="X1651">
        <f>IF(F1650&lt;&gt;F1651,1,X1650+1)</f>
        <v>1049</v>
      </c>
      <c r="Y1651" t="e">
        <f>VLOOKUP(A1651,Klasses!$A$2:$B$100,2,FALSE)</f>
        <v>#N/A</v>
      </c>
      <c r="Z1651" t="s">
        <v>198</v>
      </c>
      <c r="AA1651">
        <f>F1651</f>
        <v>0</v>
      </c>
      <c r="AB1651">
        <f>D1651</f>
        <v>0</v>
      </c>
    </row>
    <row r="1652" spans="15:28" x14ac:dyDescent="0.25">
      <c r="O1652">
        <f>COUNTIF($W$2:$W$5,W1652)</f>
        <v>0</v>
      </c>
      <c r="P1652">
        <f>VLOOKUP("M"&amp;TEXT(G1652,"0"),Punten!$A$1:$E$37,5,FALSE)</f>
        <v>0</v>
      </c>
      <c r="Q1652">
        <f>VLOOKUP("M"&amp;TEXT(H1652,"0"),Punten!$A$1:$E$37,5,FALSE)</f>
        <v>0</v>
      </c>
      <c r="R1652">
        <f>VLOOKUP("M"&amp;TEXT(I1652,"0"),Punten!$A$1:$E$37,5,FALSE)</f>
        <v>0</v>
      </c>
      <c r="S1652">
        <f>VLOOKUP("K"&amp;TEXT(M1652,"0"),Punten!$A$1:$E$37,5,FALSE)</f>
        <v>0</v>
      </c>
      <c r="T1652">
        <f>VLOOKUP("H"&amp;TEXT(L1652,"0"),Punten!$A$1:$E$37,5,FALSE)</f>
        <v>0</v>
      </c>
      <c r="U1652">
        <f>VLOOKUP("F"&amp;TEXT(M1652,"0"),Punten!$A$2:$E$158,5,FALSE)</f>
        <v>0</v>
      </c>
      <c r="V1652">
        <f>SUM(P1652:U1652)</f>
        <v>0</v>
      </c>
      <c r="W1652" t="str">
        <f>N1652&amp;A1652</f>
        <v/>
      </c>
      <c r="X1652">
        <f>IF(F1651&lt;&gt;F1652,1,X1651+1)</f>
        <v>1050</v>
      </c>
      <c r="Y1652" t="e">
        <f>VLOOKUP(A1652,Klasses!$A$2:$B$100,2,FALSE)</f>
        <v>#N/A</v>
      </c>
      <c r="Z1652" t="s">
        <v>198</v>
      </c>
      <c r="AA1652">
        <f>F1652</f>
        <v>0</v>
      </c>
      <c r="AB1652">
        <f>D1652</f>
        <v>0</v>
      </c>
    </row>
    <row r="1653" spans="15:28" x14ac:dyDescent="0.25">
      <c r="O1653">
        <f>COUNTIF($W$2:$W$5,W1653)</f>
        <v>0</v>
      </c>
      <c r="P1653">
        <f>VLOOKUP("M"&amp;TEXT(G1653,"0"),Punten!$A$1:$E$37,5,FALSE)</f>
        <v>0</v>
      </c>
      <c r="Q1653">
        <f>VLOOKUP("M"&amp;TEXT(H1653,"0"),Punten!$A$1:$E$37,5,FALSE)</f>
        <v>0</v>
      </c>
      <c r="R1653">
        <f>VLOOKUP("M"&amp;TEXT(I1653,"0"),Punten!$A$1:$E$37,5,FALSE)</f>
        <v>0</v>
      </c>
      <c r="S1653">
        <f>VLOOKUP("K"&amp;TEXT(M1653,"0"),Punten!$A$1:$E$37,5,FALSE)</f>
        <v>0</v>
      </c>
      <c r="T1653">
        <f>VLOOKUP("H"&amp;TEXT(L1653,"0"),Punten!$A$1:$E$37,5,FALSE)</f>
        <v>0</v>
      </c>
      <c r="U1653">
        <f>VLOOKUP("F"&amp;TEXT(M1653,"0"),Punten!$A$2:$E$158,5,FALSE)</f>
        <v>0</v>
      </c>
      <c r="V1653">
        <f>SUM(P1653:U1653)</f>
        <v>0</v>
      </c>
      <c r="W1653" t="str">
        <f>N1653&amp;A1653</f>
        <v/>
      </c>
      <c r="X1653">
        <f>IF(F1652&lt;&gt;F1653,1,X1652+1)</f>
        <v>1051</v>
      </c>
      <c r="Y1653" t="e">
        <f>VLOOKUP(A1653,Klasses!$A$2:$B$100,2,FALSE)</f>
        <v>#N/A</v>
      </c>
      <c r="Z1653" t="s">
        <v>198</v>
      </c>
      <c r="AA1653">
        <f>F1653</f>
        <v>0</v>
      </c>
      <c r="AB1653">
        <f>D1653</f>
        <v>0</v>
      </c>
    </row>
    <row r="1654" spans="15:28" x14ac:dyDescent="0.25">
      <c r="O1654">
        <f>COUNTIF($W$2:$W$5,W1654)</f>
        <v>0</v>
      </c>
      <c r="P1654">
        <f>VLOOKUP("M"&amp;TEXT(G1654,"0"),Punten!$A$1:$E$37,5,FALSE)</f>
        <v>0</v>
      </c>
      <c r="Q1654">
        <f>VLOOKUP("M"&amp;TEXT(H1654,"0"),Punten!$A$1:$E$37,5,FALSE)</f>
        <v>0</v>
      </c>
      <c r="R1654">
        <f>VLOOKUP("M"&amp;TEXT(I1654,"0"),Punten!$A$1:$E$37,5,FALSE)</f>
        <v>0</v>
      </c>
      <c r="S1654">
        <f>VLOOKUP("K"&amp;TEXT(M1654,"0"),Punten!$A$1:$E$37,5,FALSE)</f>
        <v>0</v>
      </c>
      <c r="T1654">
        <f>VLOOKUP("H"&amp;TEXT(L1654,"0"),Punten!$A$1:$E$37,5,FALSE)</f>
        <v>0</v>
      </c>
      <c r="U1654">
        <f>VLOOKUP("F"&amp;TEXT(M1654,"0"),Punten!$A$2:$E$158,5,FALSE)</f>
        <v>0</v>
      </c>
      <c r="V1654">
        <f>SUM(P1654:U1654)</f>
        <v>0</v>
      </c>
      <c r="W1654" t="str">
        <f>N1654&amp;A1654</f>
        <v/>
      </c>
      <c r="X1654">
        <f>IF(F1653&lt;&gt;F1654,1,X1653+1)</f>
        <v>1052</v>
      </c>
      <c r="Y1654" t="e">
        <f>VLOOKUP(A1654,Klasses!$A$2:$B$100,2,FALSE)</f>
        <v>#N/A</v>
      </c>
      <c r="Z1654" t="s">
        <v>198</v>
      </c>
      <c r="AA1654">
        <f>F1654</f>
        <v>0</v>
      </c>
      <c r="AB1654">
        <f>D1654</f>
        <v>0</v>
      </c>
    </row>
    <row r="1655" spans="15:28" x14ac:dyDescent="0.25">
      <c r="O1655">
        <f>COUNTIF($W$2:$W$5,W1655)</f>
        <v>0</v>
      </c>
      <c r="P1655">
        <f>VLOOKUP("M"&amp;TEXT(G1655,"0"),Punten!$A$1:$E$37,5,FALSE)</f>
        <v>0</v>
      </c>
      <c r="Q1655">
        <f>VLOOKUP("M"&amp;TEXT(H1655,"0"),Punten!$A$1:$E$37,5,FALSE)</f>
        <v>0</v>
      </c>
      <c r="R1655">
        <f>VLOOKUP("M"&amp;TEXT(I1655,"0"),Punten!$A$1:$E$37,5,FALSE)</f>
        <v>0</v>
      </c>
      <c r="S1655">
        <f>VLOOKUP("K"&amp;TEXT(M1655,"0"),Punten!$A$1:$E$37,5,FALSE)</f>
        <v>0</v>
      </c>
      <c r="T1655">
        <f>VLOOKUP("H"&amp;TEXT(L1655,"0"),Punten!$A$1:$E$37,5,FALSE)</f>
        <v>0</v>
      </c>
      <c r="U1655">
        <f>VLOOKUP("F"&amp;TEXT(M1655,"0"),Punten!$A$2:$E$158,5,FALSE)</f>
        <v>0</v>
      </c>
      <c r="V1655">
        <f>SUM(P1655:U1655)</f>
        <v>0</v>
      </c>
      <c r="W1655" t="str">
        <f>N1655&amp;A1655</f>
        <v/>
      </c>
      <c r="X1655">
        <f>IF(F1654&lt;&gt;F1655,1,X1654+1)</f>
        <v>1053</v>
      </c>
      <c r="Y1655" t="e">
        <f>VLOOKUP(A1655,Klasses!$A$2:$B$100,2,FALSE)</f>
        <v>#N/A</v>
      </c>
      <c r="Z1655" t="s">
        <v>198</v>
      </c>
      <c r="AA1655">
        <f>F1655</f>
        <v>0</v>
      </c>
      <c r="AB1655">
        <f>D1655</f>
        <v>0</v>
      </c>
    </row>
    <row r="1656" spans="15:28" x14ac:dyDescent="0.25">
      <c r="O1656">
        <f>COUNTIF($W$2:$W$5,W1656)</f>
        <v>0</v>
      </c>
      <c r="P1656">
        <f>VLOOKUP("M"&amp;TEXT(G1656,"0"),Punten!$A$1:$E$37,5,FALSE)</f>
        <v>0</v>
      </c>
      <c r="Q1656">
        <f>VLOOKUP("M"&amp;TEXT(H1656,"0"),Punten!$A$1:$E$37,5,FALSE)</f>
        <v>0</v>
      </c>
      <c r="R1656">
        <f>VLOOKUP("M"&amp;TEXT(I1656,"0"),Punten!$A$1:$E$37,5,FALSE)</f>
        <v>0</v>
      </c>
      <c r="S1656">
        <f>VLOOKUP("K"&amp;TEXT(M1656,"0"),Punten!$A$1:$E$37,5,FALSE)</f>
        <v>0</v>
      </c>
      <c r="T1656">
        <f>VLOOKUP("H"&amp;TEXT(L1656,"0"),Punten!$A$1:$E$37,5,FALSE)</f>
        <v>0</v>
      </c>
      <c r="U1656">
        <f>VLOOKUP("F"&amp;TEXT(M1656,"0"),Punten!$A$2:$E$158,5,FALSE)</f>
        <v>0</v>
      </c>
      <c r="V1656">
        <f>SUM(P1656:U1656)</f>
        <v>0</v>
      </c>
      <c r="W1656" t="str">
        <f>N1656&amp;A1656</f>
        <v/>
      </c>
      <c r="X1656">
        <f>IF(F1655&lt;&gt;F1656,1,X1655+1)</f>
        <v>1054</v>
      </c>
      <c r="Y1656" t="e">
        <f>VLOOKUP(A1656,Klasses!$A$2:$B$100,2,FALSE)</f>
        <v>#N/A</v>
      </c>
      <c r="Z1656" t="s">
        <v>198</v>
      </c>
      <c r="AA1656">
        <f>F1656</f>
        <v>0</v>
      </c>
      <c r="AB1656">
        <f>D1656</f>
        <v>0</v>
      </c>
    </row>
    <row r="1657" spans="15:28" x14ac:dyDescent="0.25">
      <c r="O1657">
        <f>COUNTIF($W$2:$W$5,W1657)</f>
        <v>0</v>
      </c>
      <c r="P1657">
        <f>VLOOKUP("M"&amp;TEXT(G1657,"0"),Punten!$A$1:$E$37,5,FALSE)</f>
        <v>0</v>
      </c>
      <c r="Q1657">
        <f>VLOOKUP("M"&amp;TEXT(H1657,"0"),Punten!$A$1:$E$37,5,FALSE)</f>
        <v>0</v>
      </c>
      <c r="R1657">
        <f>VLOOKUP("M"&amp;TEXT(I1657,"0"),Punten!$A$1:$E$37,5,FALSE)</f>
        <v>0</v>
      </c>
      <c r="S1657">
        <f>VLOOKUP("K"&amp;TEXT(M1657,"0"),Punten!$A$1:$E$37,5,FALSE)</f>
        <v>0</v>
      </c>
      <c r="T1657">
        <f>VLOOKUP("H"&amp;TEXT(L1657,"0"),Punten!$A$1:$E$37,5,FALSE)</f>
        <v>0</v>
      </c>
      <c r="U1657">
        <f>VLOOKUP("F"&amp;TEXT(M1657,"0"),Punten!$A$2:$E$158,5,FALSE)</f>
        <v>0</v>
      </c>
      <c r="V1657">
        <f>SUM(P1657:U1657)</f>
        <v>0</v>
      </c>
      <c r="W1657" t="str">
        <f>N1657&amp;A1657</f>
        <v/>
      </c>
      <c r="X1657">
        <f>IF(F1656&lt;&gt;F1657,1,X1656+1)</f>
        <v>1055</v>
      </c>
      <c r="Y1657" t="e">
        <f>VLOOKUP(A1657,Klasses!$A$2:$B$100,2,FALSE)</f>
        <v>#N/A</v>
      </c>
      <c r="Z1657" t="s">
        <v>198</v>
      </c>
      <c r="AA1657">
        <f>F1657</f>
        <v>0</v>
      </c>
      <c r="AB1657">
        <f>D1657</f>
        <v>0</v>
      </c>
    </row>
    <row r="1658" spans="15:28" x14ac:dyDescent="0.25">
      <c r="O1658">
        <f>COUNTIF($W$2:$W$5,W1658)</f>
        <v>0</v>
      </c>
      <c r="P1658">
        <f>VLOOKUP("M"&amp;TEXT(G1658,"0"),Punten!$A$1:$E$37,5,FALSE)</f>
        <v>0</v>
      </c>
      <c r="Q1658">
        <f>VLOOKUP("M"&amp;TEXT(H1658,"0"),Punten!$A$1:$E$37,5,FALSE)</f>
        <v>0</v>
      </c>
      <c r="R1658">
        <f>VLOOKUP("M"&amp;TEXT(I1658,"0"),Punten!$A$1:$E$37,5,FALSE)</f>
        <v>0</v>
      </c>
      <c r="S1658">
        <f>VLOOKUP("K"&amp;TEXT(M1658,"0"),Punten!$A$1:$E$37,5,FALSE)</f>
        <v>0</v>
      </c>
      <c r="T1658">
        <f>VLOOKUP("H"&amp;TEXT(L1658,"0"),Punten!$A$1:$E$37,5,FALSE)</f>
        <v>0</v>
      </c>
      <c r="U1658">
        <f>VLOOKUP("F"&amp;TEXT(M1658,"0"),Punten!$A$2:$E$158,5,FALSE)</f>
        <v>0</v>
      </c>
      <c r="V1658">
        <f>SUM(P1658:U1658)</f>
        <v>0</v>
      </c>
      <c r="W1658" t="str">
        <f>N1658&amp;A1658</f>
        <v/>
      </c>
      <c r="X1658">
        <f>IF(F1657&lt;&gt;F1658,1,X1657+1)</f>
        <v>1056</v>
      </c>
      <c r="Y1658" t="e">
        <f>VLOOKUP(A1658,Klasses!$A$2:$B$100,2,FALSE)</f>
        <v>#N/A</v>
      </c>
      <c r="Z1658" t="s">
        <v>198</v>
      </c>
      <c r="AA1658">
        <f>F1658</f>
        <v>0</v>
      </c>
      <c r="AB1658">
        <f>D1658</f>
        <v>0</v>
      </c>
    </row>
    <row r="1659" spans="15:28" x14ac:dyDescent="0.25">
      <c r="O1659">
        <f>COUNTIF($W$2:$W$5,W1659)</f>
        <v>0</v>
      </c>
      <c r="P1659">
        <f>VLOOKUP("M"&amp;TEXT(G1659,"0"),Punten!$A$1:$E$37,5,FALSE)</f>
        <v>0</v>
      </c>
      <c r="Q1659">
        <f>VLOOKUP("M"&amp;TEXT(H1659,"0"),Punten!$A$1:$E$37,5,FALSE)</f>
        <v>0</v>
      </c>
      <c r="R1659">
        <f>VLOOKUP("M"&amp;TEXT(I1659,"0"),Punten!$A$1:$E$37,5,FALSE)</f>
        <v>0</v>
      </c>
      <c r="S1659">
        <f>VLOOKUP("K"&amp;TEXT(M1659,"0"),Punten!$A$1:$E$37,5,FALSE)</f>
        <v>0</v>
      </c>
      <c r="T1659">
        <f>VLOOKUP("H"&amp;TEXT(L1659,"0"),Punten!$A$1:$E$37,5,FALSE)</f>
        <v>0</v>
      </c>
      <c r="U1659">
        <f>VLOOKUP("F"&amp;TEXT(M1659,"0"),Punten!$A$2:$E$158,5,FALSE)</f>
        <v>0</v>
      </c>
      <c r="V1659">
        <f>SUM(P1659:U1659)</f>
        <v>0</v>
      </c>
      <c r="W1659" t="str">
        <f>N1659&amp;A1659</f>
        <v/>
      </c>
      <c r="X1659">
        <f>IF(F1658&lt;&gt;F1659,1,X1658+1)</f>
        <v>1057</v>
      </c>
      <c r="Y1659" t="e">
        <f>VLOOKUP(A1659,Klasses!$A$2:$B$100,2,FALSE)</f>
        <v>#N/A</v>
      </c>
      <c r="Z1659" t="s">
        <v>198</v>
      </c>
      <c r="AA1659">
        <f>F1659</f>
        <v>0</v>
      </c>
      <c r="AB1659">
        <f>D1659</f>
        <v>0</v>
      </c>
    </row>
    <row r="1660" spans="15:28" x14ac:dyDescent="0.25">
      <c r="O1660">
        <f>COUNTIF($W$2:$W$5,W1660)</f>
        <v>0</v>
      </c>
      <c r="P1660">
        <f>VLOOKUP("M"&amp;TEXT(G1660,"0"),Punten!$A$1:$E$37,5,FALSE)</f>
        <v>0</v>
      </c>
      <c r="Q1660">
        <f>VLOOKUP("M"&amp;TEXT(H1660,"0"),Punten!$A$1:$E$37,5,FALSE)</f>
        <v>0</v>
      </c>
      <c r="R1660">
        <f>VLOOKUP("M"&amp;TEXT(I1660,"0"),Punten!$A$1:$E$37,5,FALSE)</f>
        <v>0</v>
      </c>
      <c r="S1660">
        <f>VLOOKUP("K"&amp;TEXT(M1660,"0"),Punten!$A$1:$E$37,5,FALSE)</f>
        <v>0</v>
      </c>
      <c r="T1660">
        <f>VLOOKUP("H"&amp;TEXT(L1660,"0"),Punten!$A$1:$E$37,5,FALSE)</f>
        <v>0</v>
      </c>
      <c r="U1660">
        <f>VLOOKUP("F"&amp;TEXT(M1660,"0"),Punten!$A$2:$E$158,5,FALSE)</f>
        <v>0</v>
      </c>
      <c r="V1660">
        <f>SUM(P1660:U1660)</f>
        <v>0</v>
      </c>
      <c r="W1660" t="str">
        <f>N1660&amp;A1660</f>
        <v/>
      </c>
      <c r="X1660">
        <f>IF(F1659&lt;&gt;F1660,1,X1659+1)</f>
        <v>1058</v>
      </c>
      <c r="Y1660" t="e">
        <f>VLOOKUP(A1660,Klasses!$A$2:$B$100,2,FALSE)</f>
        <v>#N/A</v>
      </c>
      <c r="Z1660" t="s">
        <v>198</v>
      </c>
      <c r="AA1660">
        <f>F1660</f>
        <v>0</v>
      </c>
      <c r="AB1660">
        <f>D1660</f>
        <v>0</v>
      </c>
    </row>
    <row r="1661" spans="15:28" x14ac:dyDescent="0.25">
      <c r="O1661">
        <f>COUNTIF($W$2:$W$5,W1661)</f>
        <v>0</v>
      </c>
      <c r="P1661">
        <f>VLOOKUP("M"&amp;TEXT(G1661,"0"),Punten!$A$1:$E$37,5,FALSE)</f>
        <v>0</v>
      </c>
      <c r="Q1661">
        <f>VLOOKUP("M"&amp;TEXT(H1661,"0"),Punten!$A$1:$E$37,5,FALSE)</f>
        <v>0</v>
      </c>
      <c r="R1661">
        <f>VLOOKUP("M"&amp;TEXT(I1661,"0"),Punten!$A$1:$E$37,5,FALSE)</f>
        <v>0</v>
      </c>
      <c r="S1661">
        <f>VLOOKUP("K"&amp;TEXT(M1661,"0"),Punten!$A$1:$E$37,5,FALSE)</f>
        <v>0</v>
      </c>
      <c r="T1661">
        <f>VLOOKUP("H"&amp;TEXT(L1661,"0"),Punten!$A$1:$E$37,5,FALSE)</f>
        <v>0</v>
      </c>
      <c r="U1661">
        <f>VLOOKUP("F"&amp;TEXT(M1661,"0"),Punten!$A$2:$E$158,5,FALSE)</f>
        <v>0</v>
      </c>
      <c r="V1661">
        <f>SUM(P1661:U1661)</f>
        <v>0</v>
      </c>
      <c r="W1661" t="str">
        <f>N1661&amp;A1661</f>
        <v/>
      </c>
      <c r="X1661">
        <f>IF(F1660&lt;&gt;F1661,1,X1660+1)</f>
        <v>1059</v>
      </c>
      <c r="Y1661" t="e">
        <f>VLOOKUP(A1661,Klasses!$A$2:$B$100,2,FALSE)</f>
        <v>#N/A</v>
      </c>
      <c r="Z1661" t="s">
        <v>198</v>
      </c>
      <c r="AA1661">
        <f>F1661</f>
        <v>0</v>
      </c>
      <c r="AB1661">
        <f>D1661</f>
        <v>0</v>
      </c>
    </row>
    <row r="1662" spans="15:28" x14ac:dyDescent="0.25">
      <c r="O1662">
        <f>COUNTIF($W$2:$W$5,W1662)</f>
        <v>0</v>
      </c>
      <c r="P1662">
        <f>VLOOKUP("M"&amp;TEXT(G1662,"0"),Punten!$A$1:$E$37,5,FALSE)</f>
        <v>0</v>
      </c>
      <c r="Q1662">
        <f>VLOOKUP("M"&amp;TEXT(H1662,"0"),Punten!$A$1:$E$37,5,FALSE)</f>
        <v>0</v>
      </c>
      <c r="R1662">
        <f>VLOOKUP("M"&amp;TEXT(I1662,"0"),Punten!$A$1:$E$37,5,FALSE)</f>
        <v>0</v>
      </c>
      <c r="S1662">
        <f>VLOOKUP("K"&amp;TEXT(M1662,"0"),Punten!$A$1:$E$37,5,FALSE)</f>
        <v>0</v>
      </c>
      <c r="T1662">
        <f>VLOOKUP("H"&amp;TEXT(L1662,"0"),Punten!$A$1:$E$37,5,FALSE)</f>
        <v>0</v>
      </c>
      <c r="U1662">
        <f>VLOOKUP("F"&amp;TEXT(M1662,"0"),Punten!$A$2:$E$158,5,FALSE)</f>
        <v>0</v>
      </c>
      <c r="V1662">
        <f>SUM(P1662:U1662)</f>
        <v>0</v>
      </c>
      <c r="W1662" t="str">
        <f>N1662&amp;A1662</f>
        <v/>
      </c>
      <c r="X1662">
        <f>IF(F1661&lt;&gt;F1662,1,X1661+1)</f>
        <v>1060</v>
      </c>
      <c r="Y1662" t="e">
        <f>VLOOKUP(A1662,Klasses!$A$2:$B$100,2,FALSE)</f>
        <v>#N/A</v>
      </c>
      <c r="Z1662" t="s">
        <v>198</v>
      </c>
      <c r="AA1662">
        <f>F1662</f>
        <v>0</v>
      </c>
      <c r="AB1662">
        <f>D1662</f>
        <v>0</v>
      </c>
    </row>
    <row r="1663" spans="15:28" x14ac:dyDescent="0.25">
      <c r="O1663">
        <f>COUNTIF($W$2:$W$5,W1663)</f>
        <v>0</v>
      </c>
      <c r="P1663">
        <f>VLOOKUP("M"&amp;TEXT(G1663,"0"),Punten!$A$1:$E$37,5,FALSE)</f>
        <v>0</v>
      </c>
      <c r="Q1663">
        <f>VLOOKUP("M"&amp;TEXT(H1663,"0"),Punten!$A$1:$E$37,5,FALSE)</f>
        <v>0</v>
      </c>
      <c r="R1663">
        <f>VLOOKUP("M"&amp;TEXT(I1663,"0"),Punten!$A$1:$E$37,5,FALSE)</f>
        <v>0</v>
      </c>
      <c r="S1663">
        <f>VLOOKUP("K"&amp;TEXT(M1663,"0"),Punten!$A$1:$E$37,5,FALSE)</f>
        <v>0</v>
      </c>
      <c r="T1663">
        <f>VLOOKUP("H"&amp;TEXT(L1663,"0"),Punten!$A$1:$E$37,5,FALSE)</f>
        <v>0</v>
      </c>
      <c r="U1663">
        <f>VLOOKUP("F"&amp;TEXT(M1663,"0"),Punten!$A$2:$E$158,5,FALSE)</f>
        <v>0</v>
      </c>
      <c r="V1663">
        <f>SUM(P1663:U1663)</f>
        <v>0</v>
      </c>
      <c r="W1663" t="str">
        <f>N1663&amp;A1663</f>
        <v/>
      </c>
      <c r="X1663">
        <f>IF(F1662&lt;&gt;F1663,1,X1662+1)</f>
        <v>1061</v>
      </c>
      <c r="Y1663" t="e">
        <f>VLOOKUP(A1663,Klasses!$A$2:$B$100,2,FALSE)</f>
        <v>#N/A</v>
      </c>
      <c r="Z1663" t="s">
        <v>198</v>
      </c>
      <c r="AA1663">
        <f>F1663</f>
        <v>0</v>
      </c>
      <c r="AB1663">
        <f>D1663</f>
        <v>0</v>
      </c>
    </row>
    <row r="1664" spans="15:28" x14ac:dyDescent="0.25">
      <c r="O1664">
        <f>COUNTIF($W$2:$W$5,W1664)</f>
        <v>0</v>
      </c>
      <c r="P1664">
        <f>VLOOKUP("M"&amp;TEXT(G1664,"0"),Punten!$A$1:$E$37,5,FALSE)</f>
        <v>0</v>
      </c>
      <c r="Q1664">
        <f>VLOOKUP("M"&amp;TEXT(H1664,"0"),Punten!$A$1:$E$37,5,FALSE)</f>
        <v>0</v>
      </c>
      <c r="R1664">
        <f>VLOOKUP("M"&amp;TEXT(I1664,"0"),Punten!$A$1:$E$37,5,FALSE)</f>
        <v>0</v>
      </c>
      <c r="S1664">
        <f>VLOOKUP("K"&amp;TEXT(M1664,"0"),Punten!$A$1:$E$37,5,FALSE)</f>
        <v>0</v>
      </c>
      <c r="T1664">
        <f>VLOOKUP("H"&amp;TEXT(L1664,"0"),Punten!$A$1:$E$37,5,FALSE)</f>
        <v>0</v>
      </c>
      <c r="U1664">
        <f>VLOOKUP("F"&amp;TEXT(M1664,"0"),Punten!$A$2:$E$158,5,FALSE)</f>
        <v>0</v>
      </c>
      <c r="V1664">
        <f>SUM(P1664:U1664)</f>
        <v>0</v>
      </c>
      <c r="W1664" t="str">
        <f>N1664&amp;A1664</f>
        <v/>
      </c>
      <c r="X1664">
        <f>IF(F1663&lt;&gt;F1664,1,X1663+1)</f>
        <v>1062</v>
      </c>
      <c r="Y1664" t="e">
        <f>VLOOKUP(A1664,Klasses!$A$2:$B$100,2,FALSE)</f>
        <v>#N/A</v>
      </c>
      <c r="Z1664" t="s">
        <v>198</v>
      </c>
      <c r="AA1664">
        <f>F1664</f>
        <v>0</v>
      </c>
      <c r="AB1664">
        <f>D1664</f>
        <v>0</v>
      </c>
    </row>
    <row r="1665" spans="15:28" x14ac:dyDescent="0.25">
      <c r="O1665">
        <f>COUNTIF($W$2:$W$5,W1665)</f>
        <v>0</v>
      </c>
      <c r="P1665">
        <f>VLOOKUP("M"&amp;TEXT(G1665,"0"),Punten!$A$1:$E$37,5,FALSE)</f>
        <v>0</v>
      </c>
      <c r="Q1665">
        <f>VLOOKUP("M"&amp;TEXT(H1665,"0"),Punten!$A$1:$E$37,5,FALSE)</f>
        <v>0</v>
      </c>
      <c r="R1665">
        <f>VLOOKUP("M"&amp;TEXT(I1665,"0"),Punten!$A$1:$E$37,5,FALSE)</f>
        <v>0</v>
      </c>
      <c r="S1665">
        <f>VLOOKUP("K"&amp;TEXT(M1665,"0"),Punten!$A$1:$E$37,5,FALSE)</f>
        <v>0</v>
      </c>
      <c r="T1665">
        <f>VLOOKUP("H"&amp;TEXT(L1665,"0"),Punten!$A$1:$E$37,5,FALSE)</f>
        <v>0</v>
      </c>
      <c r="U1665">
        <f>VLOOKUP("F"&amp;TEXT(M1665,"0"),Punten!$A$2:$E$158,5,FALSE)</f>
        <v>0</v>
      </c>
      <c r="V1665">
        <f>SUM(P1665:U1665)</f>
        <v>0</v>
      </c>
      <c r="W1665" t="str">
        <f>N1665&amp;A1665</f>
        <v/>
      </c>
      <c r="X1665">
        <f>IF(F1664&lt;&gt;F1665,1,X1664+1)</f>
        <v>1063</v>
      </c>
      <c r="Y1665" t="e">
        <f>VLOOKUP(A1665,Klasses!$A$2:$B$100,2,FALSE)</f>
        <v>#N/A</v>
      </c>
      <c r="Z1665" t="s">
        <v>198</v>
      </c>
      <c r="AA1665">
        <f>F1665</f>
        <v>0</v>
      </c>
      <c r="AB1665">
        <f>D1665</f>
        <v>0</v>
      </c>
    </row>
    <row r="1666" spans="15:28" x14ac:dyDescent="0.25">
      <c r="O1666">
        <f>COUNTIF($W$2:$W$5,W1666)</f>
        <v>0</v>
      </c>
      <c r="P1666">
        <f>VLOOKUP("M"&amp;TEXT(G1666,"0"),Punten!$A$1:$E$37,5,FALSE)</f>
        <v>0</v>
      </c>
      <c r="Q1666">
        <f>VLOOKUP("M"&amp;TEXT(H1666,"0"),Punten!$A$1:$E$37,5,FALSE)</f>
        <v>0</v>
      </c>
      <c r="R1666">
        <f>VLOOKUP("M"&amp;TEXT(I1666,"0"),Punten!$A$1:$E$37,5,FALSE)</f>
        <v>0</v>
      </c>
      <c r="S1666">
        <f>VLOOKUP("K"&amp;TEXT(M1666,"0"),Punten!$A$1:$E$37,5,FALSE)</f>
        <v>0</v>
      </c>
      <c r="T1666">
        <f>VLOOKUP("H"&amp;TEXT(L1666,"0"),Punten!$A$1:$E$37,5,FALSE)</f>
        <v>0</v>
      </c>
      <c r="U1666">
        <f>VLOOKUP("F"&amp;TEXT(M1666,"0"),Punten!$A$2:$E$158,5,FALSE)</f>
        <v>0</v>
      </c>
      <c r="V1666">
        <f>SUM(P1666:U1666)</f>
        <v>0</v>
      </c>
      <c r="W1666" t="str">
        <f>N1666&amp;A1666</f>
        <v/>
      </c>
      <c r="X1666">
        <f>IF(F1665&lt;&gt;F1666,1,X1665+1)</f>
        <v>1064</v>
      </c>
      <c r="Y1666" t="e">
        <f>VLOOKUP(A1666,Klasses!$A$2:$B$100,2,FALSE)</f>
        <v>#N/A</v>
      </c>
      <c r="Z1666" t="s">
        <v>198</v>
      </c>
      <c r="AA1666">
        <f>F1666</f>
        <v>0</v>
      </c>
      <c r="AB1666">
        <f>D1666</f>
        <v>0</v>
      </c>
    </row>
    <row r="1667" spans="15:28" x14ac:dyDescent="0.25">
      <c r="O1667">
        <f>COUNTIF($W$2:$W$5,W1667)</f>
        <v>0</v>
      </c>
      <c r="P1667">
        <f>VLOOKUP("M"&amp;TEXT(G1667,"0"),Punten!$A$1:$E$37,5,FALSE)</f>
        <v>0</v>
      </c>
      <c r="Q1667">
        <f>VLOOKUP("M"&amp;TEXT(H1667,"0"),Punten!$A$1:$E$37,5,FALSE)</f>
        <v>0</v>
      </c>
      <c r="R1667">
        <f>VLOOKUP("M"&amp;TEXT(I1667,"0"),Punten!$A$1:$E$37,5,FALSE)</f>
        <v>0</v>
      </c>
      <c r="S1667">
        <f>VLOOKUP("K"&amp;TEXT(M1667,"0"),Punten!$A$1:$E$37,5,FALSE)</f>
        <v>0</v>
      </c>
      <c r="T1667">
        <f>VLOOKUP("H"&amp;TEXT(L1667,"0"),Punten!$A$1:$E$37,5,FALSE)</f>
        <v>0</v>
      </c>
      <c r="U1667">
        <f>VLOOKUP("F"&amp;TEXT(M1667,"0"),Punten!$A$2:$E$158,5,FALSE)</f>
        <v>0</v>
      </c>
      <c r="V1667">
        <f>SUM(P1667:U1667)</f>
        <v>0</v>
      </c>
      <c r="W1667" t="str">
        <f>N1667&amp;A1667</f>
        <v/>
      </c>
      <c r="X1667">
        <f>IF(F1666&lt;&gt;F1667,1,X1666+1)</f>
        <v>1065</v>
      </c>
      <c r="Y1667" t="e">
        <f>VLOOKUP(A1667,Klasses!$A$2:$B$100,2,FALSE)</f>
        <v>#N/A</v>
      </c>
      <c r="Z1667" t="s">
        <v>198</v>
      </c>
      <c r="AA1667">
        <f>F1667</f>
        <v>0</v>
      </c>
      <c r="AB1667">
        <f>D1667</f>
        <v>0</v>
      </c>
    </row>
    <row r="1668" spans="15:28" x14ac:dyDescent="0.25">
      <c r="O1668">
        <f>COUNTIF($W$2:$W$5,W1668)</f>
        <v>0</v>
      </c>
      <c r="P1668">
        <f>VLOOKUP("M"&amp;TEXT(G1668,"0"),Punten!$A$1:$E$37,5,FALSE)</f>
        <v>0</v>
      </c>
      <c r="Q1668">
        <f>VLOOKUP("M"&amp;TEXT(H1668,"0"),Punten!$A$1:$E$37,5,FALSE)</f>
        <v>0</v>
      </c>
      <c r="R1668">
        <f>VLOOKUP("M"&amp;TEXT(I1668,"0"),Punten!$A$1:$E$37,5,FALSE)</f>
        <v>0</v>
      </c>
      <c r="S1668">
        <f>VLOOKUP("K"&amp;TEXT(M1668,"0"),Punten!$A$1:$E$37,5,FALSE)</f>
        <v>0</v>
      </c>
      <c r="T1668">
        <f>VLOOKUP("H"&amp;TEXT(L1668,"0"),Punten!$A$1:$E$37,5,FALSE)</f>
        <v>0</v>
      </c>
      <c r="U1668">
        <f>VLOOKUP("F"&amp;TEXT(M1668,"0"),Punten!$A$2:$E$158,5,FALSE)</f>
        <v>0</v>
      </c>
      <c r="V1668">
        <f>SUM(P1668:U1668)</f>
        <v>0</v>
      </c>
      <c r="W1668" t="str">
        <f>N1668&amp;A1668</f>
        <v/>
      </c>
      <c r="X1668">
        <f>IF(F1667&lt;&gt;F1668,1,X1667+1)</f>
        <v>1066</v>
      </c>
      <c r="Y1668" t="e">
        <f>VLOOKUP(A1668,Klasses!$A$2:$B$100,2,FALSE)</f>
        <v>#N/A</v>
      </c>
      <c r="Z1668" t="s">
        <v>198</v>
      </c>
      <c r="AA1668">
        <f>F1668</f>
        <v>0</v>
      </c>
      <c r="AB1668">
        <f>D1668</f>
        <v>0</v>
      </c>
    </row>
    <row r="1669" spans="15:28" x14ac:dyDescent="0.25">
      <c r="O1669">
        <f>COUNTIF($W$2:$W$5,W1669)</f>
        <v>0</v>
      </c>
      <c r="P1669">
        <f>VLOOKUP("M"&amp;TEXT(G1669,"0"),Punten!$A$1:$E$37,5,FALSE)</f>
        <v>0</v>
      </c>
      <c r="Q1669">
        <f>VLOOKUP("M"&amp;TEXT(H1669,"0"),Punten!$A$1:$E$37,5,FALSE)</f>
        <v>0</v>
      </c>
      <c r="R1669">
        <f>VLOOKUP("M"&amp;TEXT(I1669,"0"),Punten!$A$1:$E$37,5,FALSE)</f>
        <v>0</v>
      </c>
      <c r="S1669">
        <f>VLOOKUP("K"&amp;TEXT(M1669,"0"),Punten!$A$1:$E$37,5,FALSE)</f>
        <v>0</v>
      </c>
      <c r="T1669">
        <f>VLOOKUP("H"&amp;TEXT(L1669,"0"),Punten!$A$1:$E$37,5,FALSE)</f>
        <v>0</v>
      </c>
      <c r="U1669">
        <f>VLOOKUP("F"&amp;TEXT(M1669,"0"),Punten!$A$2:$E$158,5,FALSE)</f>
        <v>0</v>
      </c>
      <c r="V1669">
        <f>SUM(P1669:U1669)</f>
        <v>0</v>
      </c>
      <c r="W1669" t="str">
        <f>N1669&amp;A1669</f>
        <v/>
      </c>
      <c r="X1669">
        <f>IF(F1668&lt;&gt;F1669,1,X1668+1)</f>
        <v>1067</v>
      </c>
      <c r="Y1669" t="e">
        <f>VLOOKUP(A1669,Klasses!$A$2:$B$100,2,FALSE)</f>
        <v>#N/A</v>
      </c>
      <c r="Z1669" t="s">
        <v>198</v>
      </c>
      <c r="AA1669">
        <f>F1669</f>
        <v>0</v>
      </c>
      <c r="AB1669">
        <f>D1669</f>
        <v>0</v>
      </c>
    </row>
    <row r="1670" spans="15:28" x14ac:dyDescent="0.25">
      <c r="O1670">
        <f>COUNTIF($W$2:$W$5,W1670)</f>
        <v>0</v>
      </c>
      <c r="P1670">
        <f>VLOOKUP("M"&amp;TEXT(G1670,"0"),Punten!$A$1:$E$37,5,FALSE)</f>
        <v>0</v>
      </c>
      <c r="Q1670">
        <f>VLOOKUP("M"&amp;TEXT(H1670,"0"),Punten!$A$1:$E$37,5,FALSE)</f>
        <v>0</v>
      </c>
      <c r="R1670">
        <f>VLOOKUP("M"&amp;TEXT(I1670,"0"),Punten!$A$1:$E$37,5,FALSE)</f>
        <v>0</v>
      </c>
      <c r="S1670">
        <f>VLOOKUP("K"&amp;TEXT(M1670,"0"),Punten!$A$1:$E$37,5,FALSE)</f>
        <v>0</v>
      </c>
      <c r="T1670">
        <f>VLOOKUP("H"&amp;TEXT(L1670,"0"),Punten!$A$1:$E$37,5,FALSE)</f>
        <v>0</v>
      </c>
      <c r="U1670">
        <f>VLOOKUP("F"&amp;TEXT(M1670,"0"),Punten!$A$2:$E$158,5,FALSE)</f>
        <v>0</v>
      </c>
      <c r="V1670">
        <f>SUM(P1670:U1670)</f>
        <v>0</v>
      </c>
      <c r="W1670" t="str">
        <f>N1670&amp;A1670</f>
        <v/>
      </c>
      <c r="X1670">
        <f>IF(F1669&lt;&gt;F1670,1,X1669+1)</f>
        <v>1068</v>
      </c>
      <c r="Y1670" t="e">
        <f>VLOOKUP(A1670,Klasses!$A$2:$B$100,2,FALSE)</f>
        <v>#N/A</v>
      </c>
      <c r="Z1670" t="s">
        <v>198</v>
      </c>
      <c r="AA1670">
        <f>F1670</f>
        <v>0</v>
      </c>
      <c r="AB1670">
        <f>D1670</f>
        <v>0</v>
      </c>
    </row>
    <row r="1671" spans="15:28" x14ac:dyDescent="0.25">
      <c r="O1671">
        <f>COUNTIF($W$2:$W$5,W1671)</f>
        <v>0</v>
      </c>
      <c r="P1671">
        <f>VLOOKUP("M"&amp;TEXT(G1671,"0"),Punten!$A$1:$E$37,5,FALSE)</f>
        <v>0</v>
      </c>
      <c r="Q1671">
        <f>VLOOKUP("M"&amp;TEXT(H1671,"0"),Punten!$A$1:$E$37,5,FALSE)</f>
        <v>0</v>
      </c>
      <c r="R1671">
        <f>VLOOKUP("M"&amp;TEXT(I1671,"0"),Punten!$A$1:$E$37,5,FALSE)</f>
        <v>0</v>
      </c>
      <c r="S1671">
        <f>VLOOKUP("K"&amp;TEXT(M1671,"0"),Punten!$A$1:$E$37,5,FALSE)</f>
        <v>0</v>
      </c>
      <c r="T1671">
        <f>VLOOKUP("H"&amp;TEXT(L1671,"0"),Punten!$A$1:$E$37,5,FALSE)</f>
        <v>0</v>
      </c>
      <c r="U1671">
        <f>VLOOKUP("F"&amp;TEXT(M1671,"0"),Punten!$A$2:$E$158,5,FALSE)</f>
        <v>0</v>
      </c>
      <c r="V1671">
        <f>SUM(P1671:U1671)</f>
        <v>0</v>
      </c>
      <c r="W1671" t="str">
        <f>N1671&amp;A1671</f>
        <v/>
      </c>
      <c r="X1671">
        <f>IF(F1670&lt;&gt;F1671,1,X1670+1)</f>
        <v>1069</v>
      </c>
      <c r="Y1671" t="e">
        <f>VLOOKUP(A1671,Klasses!$A$2:$B$100,2,FALSE)</f>
        <v>#N/A</v>
      </c>
      <c r="Z1671" t="s">
        <v>198</v>
      </c>
      <c r="AA1671">
        <f>F1671</f>
        <v>0</v>
      </c>
      <c r="AB1671">
        <f>D1671</f>
        <v>0</v>
      </c>
    </row>
    <row r="1672" spans="15:28" x14ac:dyDescent="0.25">
      <c r="O1672">
        <f>COUNTIF($W$2:$W$5,W1672)</f>
        <v>0</v>
      </c>
      <c r="P1672">
        <f>VLOOKUP("M"&amp;TEXT(G1672,"0"),Punten!$A$1:$E$37,5,FALSE)</f>
        <v>0</v>
      </c>
      <c r="Q1672">
        <f>VLOOKUP("M"&amp;TEXT(H1672,"0"),Punten!$A$1:$E$37,5,FALSE)</f>
        <v>0</v>
      </c>
      <c r="R1672">
        <f>VLOOKUP("M"&amp;TEXT(I1672,"0"),Punten!$A$1:$E$37,5,FALSE)</f>
        <v>0</v>
      </c>
      <c r="S1672">
        <f>VLOOKUP("K"&amp;TEXT(M1672,"0"),Punten!$A$1:$E$37,5,FALSE)</f>
        <v>0</v>
      </c>
      <c r="T1672">
        <f>VLOOKUP("H"&amp;TEXT(L1672,"0"),Punten!$A$1:$E$37,5,FALSE)</f>
        <v>0</v>
      </c>
      <c r="U1672">
        <f>VLOOKUP("F"&amp;TEXT(M1672,"0"),Punten!$A$2:$E$158,5,FALSE)</f>
        <v>0</v>
      </c>
      <c r="V1672">
        <f>SUM(P1672:U1672)</f>
        <v>0</v>
      </c>
      <c r="W1672" t="str">
        <f>N1672&amp;A1672</f>
        <v/>
      </c>
      <c r="X1672">
        <f>IF(F1671&lt;&gt;F1672,1,X1671+1)</f>
        <v>1070</v>
      </c>
      <c r="Y1672" t="e">
        <f>VLOOKUP(A1672,Klasses!$A$2:$B$100,2,FALSE)</f>
        <v>#N/A</v>
      </c>
      <c r="Z1672" t="s">
        <v>198</v>
      </c>
      <c r="AA1672">
        <f>F1672</f>
        <v>0</v>
      </c>
      <c r="AB1672">
        <f>D1672</f>
        <v>0</v>
      </c>
    </row>
    <row r="1673" spans="15:28" x14ac:dyDescent="0.25">
      <c r="O1673">
        <f>COUNTIF($W$2:$W$5,W1673)</f>
        <v>0</v>
      </c>
      <c r="P1673">
        <f>VLOOKUP("M"&amp;TEXT(G1673,"0"),Punten!$A$1:$E$37,5,FALSE)</f>
        <v>0</v>
      </c>
      <c r="Q1673">
        <f>VLOOKUP("M"&amp;TEXT(H1673,"0"),Punten!$A$1:$E$37,5,FALSE)</f>
        <v>0</v>
      </c>
      <c r="R1673">
        <f>VLOOKUP("M"&amp;TEXT(I1673,"0"),Punten!$A$1:$E$37,5,FALSE)</f>
        <v>0</v>
      </c>
      <c r="S1673">
        <f>VLOOKUP("K"&amp;TEXT(M1673,"0"),Punten!$A$1:$E$37,5,FALSE)</f>
        <v>0</v>
      </c>
      <c r="T1673">
        <f>VLOOKUP("H"&amp;TEXT(L1673,"0"),Punten!$A$1:$E$37,5,FALSE)</f>
        <v>0</v>
      </c>
      <c r="U1673">
        <f>VLOOKUP("F"&amp;TEXT(M1673,"0"),Punten!$A$2:$E$158,5,FALSE)</f>
        <v>0</v>
      </c>
      <c r="V1673">
        <f>SUM(P1673:U1673)</f>
        <v>0</v>
      </c>
      <c r="W1673" t="str">
        <f>N1673&amp;A1673</f>
        <v/>
      </c>
      <c r="X1673">
        <f>IF(F1672&lt;&gt;F1673,1,X1672+1)</f>
        <v>1071</v>
      </c>
      <c r="Y1673" t="e">
        <f>VLOOKUP(A1673,Klasses!$A$2:$B$100,2,FALSE)</f>
        <v>#N/A</v>
      </c>
      <c r="Z1673" t="s">
        <v>198</v>
      </c>
      <c r="AA1673">
        <f>F1673</f>
        <v>0</v>
      </c>
      <c r="AB1673">
        <f>D1673</f>
        <v>0</v>
      </c>
    </row>
    <row r="1674" spans="15:28" x14ac:dyDescent="0.25">
      <c r="O1674">
        <f>COUNTIF($W$2:$W$5,W1674)</f>
        <v>0</v>
      </c>
      <c r="P1674">
        <f>VLOOKUP("M"&amp;TEXT(G1674,"0"),Punten!$A$1:$E$37,5,FALSE)</f>
        <v>0</v>
      </c>
      <c r="Q1674">
        <f>VLOOKUP("M"&amp;TEXT(H1674,"0"),Punten!$A$1:$E$37,5,FALSE)</f>
        <v>0</v>
      </c>
      <c r="R1674">
        <f>VLOOKUP("M"&amp;TEXT(I1674,"0"),Punten!$A$1:$E$37,5,FALSE)</f>
        <v>0</v>
      </c>
      <c r="S1674">
        <f>VLOOKUP("K"&amp;TEXT(M1674,"0"),Punten!$A$1:$E$37,5,FALSE)</f>
        <v>0</v>
      </c>
      <c r="T1674">
        <f>VLOOKUP("H"&amp;TEXT(L1674,"0"),Punten!$A$1:$E$37,5,FALSE)</f>
        <v>0</v>
      </c>
      <c r="U1674">
        <f>VLOOKUP("F"&amp;TEXT(M1674,"0"),Punten!$A$2:$E$158,5,FALSE)</f>
        <v>0</v>
      </c>
      <c r="V1674">
        <f>SUM(P1674:U1674)</f>
        <v>0</v>
      </c>
      <c r="W1674" t="str">
        <f>N1674&amp;A1674</f>
        <v/>
      </c>
      <c r="X1674">
        <f>IF(F1673&lt;&gt;F1674,1,X1673+1)</f>
        <v>1072</v>
      </c>
      <c r="Y1674" t="e">
        <f>VLOOKUP(A1674,Klasses!$A$2:$B$100,2,FALSE)</f>
        <v>#N/A</v>
      </c>
      <c r="Z1674" t="s">
        <v>198</v>
      </c>
      <c r="AA1674">
        <f>F1674</f>
        <v>0</v>
      </c>
      <c r="AB1674">
        <f>D1674</f>
        <v>0</v>
      </c>
    </row>
    <row r="1675" spans="15:28" x14ac:dyDescent="0.25">
      <c r="O1675">
        <f>COUNTIF($W$2:$W$5,W1675)</f>
        <v>0</v>
      </c>
      <c r="P1675">
        <f>VLOOKUP("M"&amp;TEXT(G1675,"0"),Punten!$A$1:$E$37,5,FALSE)</f>
        <v>0</v>
      </c>
      <c r="Q1675">
        <f>VLOOKUP("M"&amp;TEXT(H1675,"0"),Punten!$A$1:$E$37,5,FALSE)</f>
        <v>0</v>
      </c>
      <c r="R1675">
        <f>VLOOKUP("M"&amp;TEXT(I1675,"0"),Punten!$A$1:$E$37,5,FALSE)</f>
        <v>0</v>
      </c>
      <c r="S1675">
        <f>VLOOKUP("K"&amp;TEXT(M1675,"0"),Punten!$A$1:$E$37,5,FALSE)</f>
        <v>0</v>
      </c>
      <c r="T1675">
        <f>VLOOKUP("H"&amp;TEXT(L1675,"0"),Punten!$A$1:$E$37,5,FALSE)</f>
        <v>0</v>
      </c>
      <c r="U1675">
        <f>VLOOKUP("F"&amp;TEXT(M1675,"0"),Punten!$A$2:$E$158,5,FALSE)</f>
        <v>0</v>
      </c>
      <c r="V1675">
        <f>SUM(P1675:U1675)</f>
        <v>0</v>
      </c>
      <c r="W1675" t="str">
        <f>N1675&amp;A1675</f>
        <v/>
      </c>
      <c r="X1675">
        <f>IF(F1674&lt;&gt;F1675,1,X1674+1)</f>
        <v>1073</v>
      </c>
      <c r="Y1675" t="e">
        <f>VLOOKUP(A1675,Klasses!$A$2:$B$100,2,FALSE)</f>
        <v>#N/A</v>
      </c>
      <c r="Z1675" t="s">
        <v>198</v>
      </c>
      <c r="AA1675">
        <f>F1675</f>
        <v>0</v>
      </c>
      <c r="AB1675">
        <f>D1675</f>
        <v>0</v>
      </c>
    </row>
    <row r="1676" spans="15:28" x14ac:dyDescent="0.25">
      <c r="O1676">
        <f>COUNTIF($W$2:$W$5,W1676)</f>
        <v>0</v>
      </c>
      <c r="P1676">
        <f>VLOOKUP("M"&amp;TEXT(G1676,"0"),Punten!$A$1:$E$37,5,FALSE)</f>
        <v>0</v>
      </c>
      <c r="Q1676">
        <f>VLOOKUP("M"&amp;TEXT(H1676,"0"),Punten!$A$1:$E$37,5,FALSE)</f>
        <v>0</v>
      </c>
      <c r="R1676">
        <f>VLOOKUP("M"&amp;TEXT(I1676,"0"),Punten!$A$1:$E$37,5,FALSE)</f>
        <v>0</v>
      </c>
      <c r="S1676">
        <f>VLOOKUP("K"&amp;TEXT(M1676,"0"),Punten!$A$1:$E$37,5,FALSE)</f>
        <v>0</v>
      </c>
      <c r="T1676">
        <f>VLOOKUP("H"&amp;TEXT(L1676,"0"),Punten!$A$1:$E$37,5,FALSE)</f>
        <v>0</v>
      </c>
      <c r="U1676">
        <f>VLOOKUP("F"&amp;TEXT(M1676,"0"),Punten!$A$2:$E$158,5,FALSE)</f>
        <v>0</v>
      </c>
      <c r="V1676">
        <f>SUM(P1676:U1676)</f>
        <v>0</v>
      </c>
      <c r="W1676" t="str">
        <f>N1676&amp;A1676</f>
        <v/>
      </c>
      <c r="X1676">
        <f>IF(F1675&lt;&gt;F1676,1,X1675+1)</f>
        <v>1074</v>
      </c>
      <c r="Y1676" t="e">
        <f>VLOOKUP(A1676,Klasses!$A$2:$B$100,2,FALSE)</f>
        <v>#N/A</v>
      </c>
      <c r="Z1676" t="s">
        <v>198</v>
      </c>
      <c r="AA1676">
        <f>F1676</f>
        <v>0</v>
      </c>
      <c r="AB1676">
        <f>D1676</f>
        <v>0</v>
      </c>
    </row>
    <row r="1677" spans="15:28" x14ac:dyDescent="0.25">
      <c r="O1677">
        <f>COUNTIF($W$2:$W$5,W1677)</f>
        <v>0</v>
      </c>
      <c r="P1677">
        <f>VLOOKUP("M"&amp;TEXT(G1677,"0"),Punten!$A$1:$E$37,5,FALSE)</f>
        <v>0</v>
      </c>
      <c r="Q1677">
        <f>VLOOKUP("M"&amp;TEXT(H1677,"0"),Punten!$A$1:$E$37,5,FALSE)</f>
        <v>0</v>
      </c>
      <c r="R1677">
        <f>VLOOKUP("M"&amp;TEXT(I1677,"0"),Punten!$A$1:$E$37,5,FALSE)</f>
        <v>0</v>
      </c>
      <c r="S1677">
        <f>VLOOKUP("K"&amp;TEXT(M1677,"0"),Punten!$A$1:$E$37,5,FALSE)</f>
        <v>0</v>
      </c>
      <c r="T1677">
        <f>VLOOKUP("H"&amp;TEXT(L1677,"0"),Punten!$A$1:$E$37,5,FALSE)</f>
        <v>0</v>
      </c>
      <c r="U1677">
        <f>VLOOKUP("F"&amp;TEXT(M1677,"0"),Punten!$A$2:$E$158,5,FALSE)</f>
        <v>0</v>
      </c>
      <c r="V1677">
        <f>SUM(P1677:U1677)</f>
        <v>0</v>
      </c>
      <c r="W1677" t="str">
        <f>N1677&amp;A1677</f>
        <v/>
      </c>
      <c r="X1677">
        <f>IF(F1676&lt;&gt;F1677,1,X1676+1)</f>
        <v>1075</v>
      </c>
      <c r="Y1677" t="e">
        <f>VLOOKUP(A1677,Klasses!$A$2:$B$100,2,FALSE)</f>
        <v>#N/A</v>
      </c>
      <c r="Z1677" t="s">
        <v>198</v>
      </c>
      <c r="AA1677">
        <f>F1677</f>
        <v>0</v>
      </c>
      <c r="AB1677">
        <f>D1677</f>
        <v>0</v>
      </c>
    </row>
    <row r="1678" spans="15:28" x14ac:dyDescent="0.25">
      <c r="O1678">
        <f>COUNTIF($W$2:$W$5,W1678)</f>
        <v>0</v>
      </c>
      <c r="P1678">
        <f>VLOOKUP("M"&amp;TEXT(G1678,"0"),Punten!$A$1:$E$37,5,FALSE)</f>
        <v>0</v>
      </c>
      <c r="Q1678">
        <f>VLOOKUP("M"&amp;TEXT(H1678,"0"),Punten!$A$1:$E$37,5,FALSE)</f>
        <v>0</v>
      </c>
      <c r="R1678">
        <f>VLOOKUP("M"&amp;TEXT(I1678,"0"),Punten!$A$1:$E$37,5,FALSE)</f>
        <v>0</v>
      </c>
      <c r="S1678">
        <f>VLOOKUP("K"&amp;TEXT(M1678,"0"),Punten!$A$1:$E$37,5,FALSE)</f>
        <v>0</v>
      </c>
      <c r="T1678">
        <f>VLOOKUP("H"&amp;TEXT(L1678,"0"),Punten!$A$1:$E$37,5,FALSE)</f>
        <v>0</v>
      </c>
      <c r="U1678">
        <f>VLOOKUP("F"&amp;TEXT(M1678,"0"),Punten!$A$2:$E$158,5,FALSE)</f>
        <v>0</v>
      </c>
      <c r="V1678">
        <f>SUM(P1678:U1678)</f>
        <v>0</v>
      </c>
      <c r="W1678" t="str">
        <f>N1678&amp;A1678</f>
        <v/>
      </c>
      <c r="X1678">
        <f>IF(F1677&lt;&gt;F1678,1,X1677+1)</f>
        <v>1076</v>
      </c>
      <c r="Y1678" t="e">
        <f>VLOOKUP(A1678,Klasses!$A$2:$B$100,2,FALSE)</f>
        <v>#N/A</v>
      </c>
      <c r="Z1678" t="s">
        <v>198</v>
      </c>
      <c r="AA1678">
        <f>F1678</f>
        <v>0</v>
      </c>
      <c r="AB1678">
        <f>D1678</f>
        <v>0</v>
      </c>
    </row>
    <row r="1679" spans="15:28" x14ac:dyDescent="0.25">
      <c r="O1679">
        <f>COUNTIF($W$2:$W$5,W1679)</f>
        <v>0</v>
      </c>
      <c r="P1679">
        <f>VLOOKUP("M"&amp;TEXT(G1679,"0"),Punten!$A$1:$E$37,5,FALSE)</f>
        <v>0</v>
      </c>
      <c r="Q1679">
        <f>VLOOKUP("M"&amp;TEXT(H1679,"0"),Punten!$A$1:$E$37,5,FALSE)</f>
        <v>0</v>
      </c>
      <c r="R1679">
        <f>VLOOKUP("M"&amp;TEXT(I1679,"0"),Punten!$A$1:$E$37,5,FALSE)</f>
        <v>0</v>
      </c>
      <c r="S1679">
        <f>VLOOKUP("K"&amp;TEXT(M1679,"0"),Punten!$A$1:$E$37,5,FALSE)</f>
        <v>0</v>
      </c>
      <c r="T1679">
        <f>VLOOKUP("H"&amp;TEXT(L1679,"0"),Punten!$A$1:$E$37,5,FALSE)</f>
        <v>0</v>
      </c>
      <c r="U1679">
        <f>VLOOKUP("F"&amp;TEXT(M1679,"0"),Punten!$A$2:$E$158,5,FALSE)</f>
        <v>0</v>
      </c>
      <c r="V1679">
        <f>SUM(P1679:U1679)</f>
        <v>0</v>
      </c>
      <c r="W1679" t="str">
        <f>N1679&amp;A1679</f>
        <v/>
      </c>
      <c r="X1679">
        <f>IF(F1678&lt;&gt;F1679,1,X1678+1)</f>
        <v>1077</v>
      </c>
      <c r="Y1679" t="e">
        <f>VLOOKUP(A1679,Klasses!$A$2:$B$100,2,FALSE)</f>
        <v>#N/A</v>
      </c>
      <c r="Z1679" t="s">
        <v>198</v>
      </c>
      <c r="AA1679">
        <f>F1679</f>
        <v>0</v>
      </c>
      <c r="AB1679">
        <f>D1679</f>
        <v>0</v>
      </c>
    </row>
    <row r="1680" spans="15:28" x14ac:dyDescent="0.25">
      <c r="O1680">
        <f>COUNTIF($W$2:$W$5,W1680)</f>
        <v>0</v>
      </c>
      <c r="P1680">
        <f>VLOOKUP("M"&amp;TEXT(G1680,"0"),Punten!$A$1:$E$37,5,FALSE)</f>
        <v>0</v>
      </c>
      <c r="Q1680">
        <f>VLOOKUP("M"&amp;TEXT(H1680,"0"),Punten!$A$1:$E$37,5,FALSE)</f>
        <v>0</v>
      </c>
      <c r="R1680">
        <f>VLOOKUP("M"&amp;TEXT(I1680,"0"),Punten!$A$1:$E$37,5,FALSE)</f>
        <v>0</v>
      </c>
      <c r="S1680">
        <f>VLOOKUP("K"&amp;TEXT(M1680,"0"),Punten!$A$1:$E$37,5,FALSE)</f>
        <v>0</v>
      </c>
      <c r="T1680">
        <f>VLOOKUP("H"&amp;TEXT(L1680,"0"),Punten!$A$1:$E$37,5,FALSE)</f>
        <v>0</v>
      </c>
      <c r="U1680">
        <f>VLOOKUP("F"&amp;TEXT(M1680,"0"),Punten!$A$2:$E$158,5,FALSE)</f>
        <v>0</v>
      </c>
      <c r="V1680">
        <f>SUM(P1680:U1680)</f>
        <v>0</v>
      </c>
      <c r="W1680" t="str">
        <f>N1680&amp;A1680</f>
        <v/>
      </c>
      <c r="X1680">
        <f>IF(F1679&lt;&gt;F1680,1,X1679+1)</f>
        <v>1078</v>
      </c>
      <c r="Y1680" t="e">
        <f>VLOOKUP(A1680,Klasses!$A$2:$B$100,2,FALSE)</f>
        <v>#N/A</v>
      </c>
      <c r="Z1680" t="s">
        <v>198</v>
      </c>
      <c r="AA1680">
        <f>F1680</f>
        <v>0</v>
      </c>
      <c r="AB1680">
        <f>D1680</f>
        <v>0</v>
      </c>
    </row>
    <row r="1681" spans="15:28" x14ac:dyDescent="0.25">
      <c r="O1681">
        <f>COUNTIF($W$2:$W$5,W1681)</f>
        <v>0</v>
      </c>
      <c r="P1681">
        <f>VLOOKUP("M"&amp;TEXT(G1681,"0"),Punten!$A$1:$E$37,5,FALSE)</f>
        <v>0</v>
      </c>
      <c r="Q1681">
        <f>VLOOKUP("M"&amp;TEXT(H1681,"0"),Punten!$A$1:$E$37,5,FALSE)</f>
        <v>0</v>
      </c>
      <c r="R1681">
        <f>VLOOKUP("M"&amp;TEXT(I1681,"0"),Punten!$A$1:$E$37,5,FALSE)</f>
        <v>0</v>
      </c>
      <c r="S1681">
        <f>VLOOKUP("K"&amp;TEXT(M1681,"0"),Punten!$A$1:$E$37,5,FALSE)</f>
        <v>0</v>
      </c>
      <c r="T1681">
        <f>VLOOKUP("H"&amp;TEXT(L1681,"0"),Punten!$A$1:$E$37,5,FALSE)</f>
        <v>0</v>
      </c>
      <c r="U1681">
        <f>VLOOKUP("F"&amp;TEXT(M1681,"0"),Punten!$A$2:$E$158,5,FALSE)</f>
        <v>0</v>
      </c>
      <c r="V1681">
        <f>SUM(P1681:U1681)</f>
        <v>0</v>
      </c>
      <c r="W1681" t="str">
        <f>N1681&amp;A1681</f>
        <v/>
      </c>
      <c r="X1681">
        <f>IF(F1680&lt;&gt;F1681,1,X1680+1)</f>
        <v>1079</v>
      </c>
      <c r="Y1681" t="e">
        <f>VLOOKUP(A1681,Klasses!$A$2:$B$100,2,FALSE)</f>
        <v>#N/A</v>
      </c>
      <c r="Z1681" t="s">
        <v>198</v>
      </c>
      <c r="AA1681">
        <f>F1681</f>
        <v>0</v>
      </c>
      <c r="AB1681">
        <f>D1681</f>
        <v>0</v>
      </c>
    </row>
    <row r="1682" spans="15:28" x14ac:dyDescent="0.25">
      <c r="O1682">
        <f>COUNTIF($W$2:$W$5,W1682)</f>
        <v>0</v>
      </c>
      <c r="P1682">
        <f>VLOOKUP("M"&amp;TEXT(G1682,"0"),Punten!$A$1:$E$37,5,FALSE)</f>
        <v>0</v>
      </c>
      <c r="Q1682">
        <f>VLOOKUP("M"&amp;TEXT(H1682,"0"),Punten!$A$1:$E$37,5,FALSE)</f>
        <v>0</v>
      </c>
      <c r="R1682">
        <f>VLOOKUP("M"&amp;TEXT(I1682,"0"),Punten!$A$1:$E$37,5,FALSE)</f>
        <v>0</v>
      </c>
      <c r="S1682">
        <f>VLOOKUP("K"&amp;TEXT(M1682,"0"),Punten!$A$1:$E$37,5,FALSE)</f>
        <v>0</v>
      </c>
      <c r="T1682">
        <f>VLOOKUP("H"&amp;TEXT(L1682,"0"),Punten!$A$1:$E$37,5,FALSE)</f>
        <v>0</v>
      </c>
      <c r="U1682">
        <f>VLOOKUP("F"&amp;TEXT(M1682,"0"),Punten!$A$2:$E$158,5,FALSE)</f>
        <v>0</v>
      </c>
      <c r="V1682">
        <f>SUM(P1682:U1682)</f>
        <v>0</v>
      </c>
      <c r="W1682" t="str">
        <f>N1682&amp;A1682</f>
        <v/>
      </c>
      <c r="X1682">
        <f>IF(F1681&lt;&gt;F1682,1,X1681+1)</f>
        <v>1080</v>
      </c>
      <c r="Y1682" t="e">
        <f>VLOOKUP(A1682,Klasses!$A$2:$B$100,2,FALSE)</f>
        <v>#N/A</v>
      </c>
      <c r="Z1682" t="s">
        <v>198</v>
      </c>
      <c r="AA1682">
        <f>F1682</f>
        <v>0</v>
      </c>
      <c r="AB1682">
        <f>D1682</f>
        <v>0</v>
      </c>
    </row>
    <row r="1683" spans="15:28" x14ac:dyDescent="0.25">
      <c r="O1683">
        <f>COUNTIF($W$2:$W$5,W1683)</f>
        <v>0</v>
      </c>
      <c r="P1683">
        <f>VLOOKUP("M"&amp;TEXT(G1683,"0"),Punten!$A$1:$E$37,5,FALSE)</f>
        <v>0</v>
      </c>
      <c r="Q1683">
        <f>VLOOKUP("M"&amp;TEXT(H1683,"0"),Punten!$A$1:$E$37,5,FALSE)</f>
        <v>0</v>
      </c>
      <c r="R1683">
        <f>VLOOKUP("M"&amp;TEXT(I1683,"0"),Punten!$A$1:$E$37,5,FALSE)</f>
        <v>0</v>
      </c>
      <c r="S1683">
        <f>VLOOKUP("K"&amp;TEXT(M1683,"0"),Punten!$A$1:$E$37,5,FALSE)</f>
        <v>0</v>
      </c>
      <c r="T1683">
        <f>VLOOKUP("H"&amp;TEXT(L1683,"0"),Punten!$A$1:$E$37,5,FALSE)</f>
        <v>0</v>
      </c>
      <c r="U1683">
        <f>VLOOKUP("F"&amp;TEXT(M1683,"0"),Punten!$A$2:$E$158,5,FALSE)</f>
        <v>0</v>
      </c>
      <c r="V1683">
        <f>SUM(P1683:U1683)</f>
        <v>0</v>
      </c>
      <c r="W1683" t="str">
        <f>N1683&amp;A1683</f>
        <v/>
      </c>
      <c r="X1683">
        <f>IF(F1682&lt;&gt;F1683,1,X1682+1)</f>
        <v>1081</v>
      </c>
      <c r="Y1683" t="e">
        <f>VLOOKUP(A1683,Klasses!$A$2:$B$100,2,FALSE)</f>
        <v>#N/A</v>
      </c>
      <c r="Z1683" t="s">
        <v>198</v>
      </c>
      <c r="AA1683">
        <f>F1683</f>
        <v>0</v>
      </c>
      <c r="AB1683">
        <f>D1683</f>
        <v>0</v>
      </c>
    </row>
    <row r="1684" spans="15:28" x14ac:dyDescent="0.25">
      <c r="O1684">
        <f>COUNTIF($W$2:$W$5,W1684)</f>
        <v>0</v>
      </c>
      <c r="P1684">
        <f>VLOOKUP("M"&amp;TEXT(G1684,"0"),Punten!$A$1:$E$37,5,FALSE)</f>
        <v>0</v>
      </c>
      <c r="Q1684">
        <f>VLOOKUP("M"&amp;TEXT(H1684,"0"),Punten!$A$1:$E$37,5,FALSE)</f>
        <v>0</v>
      </c>
      <c r="R1684">
        <f>VLOOKUP("M"&amp;TEXT(I1684,"0"),Punten!$A$1:$E$37,5,FALSE)</f>
        <v>0</v>
      </c>
      <c r="S1684">
        <f>VLOOKUP("K"&amp;TEXT(M1684,"0"),Punten!$A$1:$E$37,5,FALSE)</f>
        <v>0</v>
      </c>
      <c r="T1684">
        <f>VLOOKUP("H"&amp;TEXT(L1684,"0"),Punten!$A$1:$E$37,5,FALSE)</f>
        <v>0</v>
      </c>
      <c r="U1684">
        <f>VLOOKUP("F"&amp;TEXT(M1684,"0"),Punten!$A$2:$E$158,5,FALSE)</f>
        <v>0</v>
      </c>
      <c r="V1684">
        <f>SUM(P1684:U1684)</f>
        <v>0</v>
      </c>
      <c r="W1684" t="str">
        <f>N1684&amp;A1684</f>
        <v/>
      </c>
      <c r="X1684">
        <f>IF(F1683&lt;&gt;F1684,1,X1683+1)</f>
        <v>1082</v>
      </c>
      <c r="Y1684" t="e">
        <f>VLOOKUP(A1684,Klasses!$A$2:$B$100,2,FALSE)</f>
        <v>#N/A</v>
      </c>
      <c r="Z1684" t="s">
        <v>198</v>
      </c>
      <c r="AA1684">
        <f>F1684</f>
        <v>0</v>
      </c>
      <c r="AB1684">
        <f>D1684</f>
        <v>0</v>
      </c>
    </row>
    <row r="1685" spans="15:28" x14ac:dyDescent="0.25">
      <c r="O1685">
        <f>COUNTIF($W$2:$W$5,W1685)</f>
        <v>0</v>
      </c>
      <c r="P1685">
        <f>VLOOKUP("M"&amp;TEXT(G1685,"0"),Punten!$A$1:$E$37,5,FALSE)</f>
        <v>0</v>
      </c>
      <c r="Q1685">
        <f>VLOOKUP("M"&amp;TEXT(H1685,"0"),Punten!$A$1:$E$37,5,FALSE)</f>
        <v>0</v>
      </c>
      <c r="R1685">
        <f>VLOOKUP("M"&amp;TEXT(I1685,"0"),Punten!$A$1:$E$37,5,FALSE)</f>
        <v>0</v>
      </c>
      <c r="S1685">
        <f>VLOOKUP("K"&amp;TEXT(M1685,"0"),Punten!$A$1:$E$37,5,FALSE)</f>
        <v>0</v>
      </c>
      <c r="T1685">
        <f>VLOOKUP("H"&amp;TEXT(L1685,"0"),Punten!$A$1:$E$37,5,FALSE)</f>
        <v>0</v>
      </c>
      <c r="U1685">
        <f>VLOOKUP("F"&amp;TEXT(M1685,"0"),Punten!$A$2:$E$158,5,FALSE)</f>
        <v>0</v>
      </c>
      <c r="V1685">
        <f>SUM(P1685:U1685)</f>
        <v>0</v>
      </c>
      <c r="W1685" t="str">
        <f>N1685&amp;A1685</f>
        <v/>
      </c>
      <c r="X1685">
        <f>IF(F1684&lt;&gt;F1685,1,X1684+1)</f>
        <v>1083</v>
      </c>
      <c r="Y1685" t="e">
        <f>VLOOKUP(A1685,Klasses!$A$2:$B$100,2,FALSE)</f>
        <v>#N/A</v>
      </c>
      <c r="Z1685" t="s">
        <v>198</v>
      </c>
      <c r="AA1685">
        <f>F1685</f>
        <v>0</v>
      </c>
      <c r="AB1685">
        <f>D1685</f>
        <v>0</v>
      </c>
    </row>
    <row r="1686" spans="15:28" x14ac:dyDescent="0.25">
      <c r="O1686">
        <f>COUNTIF($W$2:$W$5,W1686)</f>
        <v>0</v>
      </c>
      <c r="P1686">
        <f>VLOOKUP("M"&amp;TEXT(G1686,"0"),Punten!$A$1:$E$37,5,FALSE)</f>
        <v>0</v>
      </c>
      <c r="Q1686">
        <f>VLOOKUP("M"&amp;TEXT(H1686,"0"),Punten!$A$1:$E$37,5,FALSE)</f>
        <v>0</v>
      </c>
      <c r="R1686">
        <f>VLOOKUP("M"&amp;TEXT(I1686,"0"),Punten!$A$1:$E$37,5,FALSE)</f>
        <v>0</v>
      </c>
      <c r="S1686">
        <f>VLOOKUP("K"&amp;TEXT(M1686,"0"),Punten!$A$1:$E$37,5,FALSE)</f>
        <v>0</v>
      </c>
      <c r="T1686">
        <f>VLOOKUP("H"&amp;TEXT(L1686,"0"),Punten!$A$1:$E$37,5,FALSE)</f>
        <v>0</v>
      </c>
      <c r="U1686">
        <f>VLOOKUP("F"&amp;TEXT(M1686,"0"),Punten!$A$2:$E$158,5,FALSE)</f>
        <v>0</v>
      </c>
      <c r="V1686">
        <f>SUM(P1686:U1686)</f>
        <v>0</v>
      </c>
      <c r="W1686" t="str">
        <f>N1686&amp;A1686</f>
        <v/>
      </c>
      <c r="X1686">
        <f>IF(F1685&lt;&gt;F1686,1,X1685+1)</f>
        <v>1084</v>
      </c>
      <c r="Y1686" t="e">
        <f>VLOOKUP(A1686,Klasses!$A$2:$B$100,2,FALSE)</f>
        <v>#N/A</v>
      </c>
      <c r="Z1686" t="s">
        <v>198</v>
      </c>
      <c r="AA1686">
        <f>F1686</f>
        <v>0</v>
      </c>
      <c r="AB1686">
        <f>D1686</f>
        <v>0</v>
      </c>
    </row>
    <row r="1687" spans="15:28" x14ac:dyDescent="0.25">
      <c r="O1687">
        <f>COUNTIF($W$2:$W$5,W1687)</f>
        <v>0</v>
      </c>
      <c r="P1687">
        <f>VLOOKUP("M"&amp;TEXT(G1687,"0"),Punten!$A$1:$E$37,5,FALSE)</f>
        <v>0</v>
      </c>
      <c r="Q1687">
        <f>VLOOKUP("M"&amp;TEXT(H1687,"0"),Punten!$A$1:$E$37,5,FALSE)</f>
        <v>0</v>
      </c>
      <c r="R1687">
        <f>VLOOKUP("M"&amp;TEXT(I1687,"0"),Punten!$A$1:$E$37,5,FALSE)</f>
        <v>0</v>
      </c>
      <c r="S1687">
        <f>VLOOKUP("K"&amp;TEXT(M1687,"0"),Punten!$A$1:$E$37,5,FALSE)</f>
        <v>0</v>
      </c>
      <c r="T1687">
        <f>VLOOKUP("H"&amp;TEXT(L1687,"0"),Punten!$A$1:$E$37,5,FALSE)</f>
        <v>0</v>
      </c>
      <c r="U1687">
        <f>VLOOKUP("F"&amp;TEXT(M1687,"0"),Punten!$A$2:$E$158,5,FALSE)</f>
        <v>0</v>
      </c>
      <c r="V1687">
        <f>SUM(P1687:U1687)</f>
        <v>0</v>
      </c>
      <c r="W1687" t="str">
        <f>N1687&amp;A1687</f>
        <v/>
      </c>
      <c r="X1687">
        <f>IF(F1686&lt;&gt;F1687,1,X1686+1)</f>
        <v>1085</v>
      </c>
      <c r="Y1687" t="e">
        <f>VLOOKUP(A1687,Klasses!$A$2:$B$100,2,FALSE)</f>
        <v>#N/A</v>
      </c>
      <c r="Z1687" t="s">
        <v>198</v>
      </c>
      <c r="AA1687">
        <f>F1687</f>
        <v>0</v>
      </c>
      <c r="AB1687">
        <f>D1687</f>
        <v>0</v>
      </c>
    </row>
    <row r="1688" spans="15:28" x14ac:dyDescent="0.25">
      <c r="O1688">
        <f>COUNTIF($W$2:$W$5,W1688)</f>
        <v>0</v>
      </c>
      <c r="P1688">
        <f>VLOOKUP("M"&amp;TEXT(G1688,"0"),Punten!$A$1:$E$37,5,FALSE)</f>
        <v>0</v>
      </c>
      <c r="Q1688">
        <f>VLOOKUP("M"&amp;TEXT(H1688,"0"),Punten!$A$1:$E$37,5,FALSE)</f>
        <v>0</v>
      </c>
      <c r="R1688">
        <f>VLOOKUP("M"&amp;TEXT(I1688,"0"),Punten!$A$1:$E$37,5,FALSE)</f>
        <v>0</v>
      </c>
      <c r="S1688">
        <f>VLOOKUP("K"&amp;TEXT(M1688,"0"),Punten!$A$1:$E$37,5,FALSE)</f>
        <v>0</v>
      </c>
      <c r="T1688">
        <f>VLOOKUP("H"&amp;TEXT(L1688,"0"),Punten!$A$1:$E$37,5,FALSE)</f>
        <v>0</v>
      </c>
      <c r="U1688">
        <f>VLOOKUP("F"&amp;TEXT(M1688,"0"),Punten!$A$2:$E$158,5,FALSE)</f>
        <v>0</v>
      </c>
      <c r="V1688">
        <f>SUM(P1688:U1688)</f>
        <v>0</v>
      </c>
      <c r="W1688" t="str">
        <f>N1688&amp;A1688</f>
        <v/>
      </c>
      <c r="X1688">
        <f>IF(F1687&lt;&gt;F1688,1,X1687+1)</f>
        <v>1086</v>
      </c>
      <c r="Y1688" t="e">
        <f>VLOOKUP(A1688,Klasses!$A$2:$B$100,2,FALSE)</f>
        <v>#N/A</v>
      </c>
      <c r="Z1688" t="s">
        <v>198</v>
      </c>
      <c r="AA1688">
        <f>F1688</f>
        <v>0</v>
      </c>
      <c r="AB1688">
        <f>D1688</f>
        <v>0</v>
      </c>
    </row>
    <row r="1689" spans="15:28" x14ac:dyDescent="0.25">
      <c r="O1689">
        <f>COUNTIF($W$2:$W$5,W1689)</f>
        <v>0</v>
      </c>
      <c r="P1689">
        <f>VLOOKUP("M"&amp;TEXT(G1689,"0"),Punten!$A$1:$E$37,5,FALSE)</f>
        <v>0</v>
      </c>
      <c r="Q1689">
        <f>VLOOKUP("M"&amp;TEXT(H1689,"0"),Punten!$A$1:$E$37,5,FALSE)</f>
        <v>0</v>
      </c>
      <c r="R1689">
        <f>VLOOKUP("M"&amp;TEXT(I1689,"0"),Punten!$A$1:$E$37,5,FALSE)</f>
        <v>0</v>
      </c>
      <c r="S1689">
        <f>VLOOKUP("K"&amp;TEXT(M1689,"0"),Punten!$A$1:$E$37,5,FALSE)</f>
        <v>0</v>
      </c>
      <c r="T1689">
        <f>VLOOKUP("H"&amp;TEXT(L1689,"0"),Punten!$A$1:$E$37,5,FALSE)</f>
        <v>0</v>
      </c>
      <c r="U1689">
        <f>VLOOKUP("F"&amp;TEXT(M1689,"0"),Punten!$A$2:$E$158,5,FALSE)</f>
        <v>0</v>
      </c>
      <c r="V1689">
        <f>SUM(P1689:U1689)</f>
        <v>0</v>
      </c>
      <c r="W1689" t="str">
        <f>N1689&amp;A1689</f>
        <v/>
      </c>
      <c r="X1689">
        <f>IF(F1688&lt;&gt;F1689,1,X1688+1)</f>
        <v>1087</v>
      </c>
      <c r="Y1689" t="e">
        <f>VLOOKUP(A1689,Klasses!$A$2:$B$100,2,FALSE)</f>
        <v>#N/A</v>
      </c>
      <c r="Z1689" t="s">
        <v>198</v>
      </c>
      <c r="AA1689">
        <f>F1689</f>
        <v>0</v>
      </c>
      <c r="AB1689">
        <f>D1689</f>
        <v>0</v>
      </c>
    </row>
    <row r="1690" spans="15:28" x14ac:dyDescent="0.25">
      <c r="O1690">
        <f>COUNTIF($W$2:$W$5,W1690)</f>
        <v>0</v>
      </c>
      <c r="P1690">
        <f>VLOOKUP("M"&amp;TEXT(G1690,"0"),Punten!$A$1:$E$37,5,FALSE)</f>
        <v>0</v>
      </c>
      <c r="Q1690">
        <f>VLOOKUP("M"&amp;TEXT(H1690,"0"),Punten!$A$1:$E$37,5,FALSE)</f>
        <v>0</v>
      </c>
      <c r="R1690">
        <f>VLOOKUP("M"&amp;TEXT(I1690,"0"),Punten!$A$1:$E$37,5,FALSE)</f>
        <v>0</v>
      </c>
      <c r="S1690">
        <f>VLOOKUP("K"&amp;TEXT(M1690,"0"),Punten!$A$1:$E$37,5,FALSE)</f>
        <v>0</v>
      </c>
      <c r="T1690">
        <f>VLOOKUP("H"&amp;TEXT(L1690,"0"),Punten!$A$1:$E$37,5,FALSE)</f>
        <v>0</v>
      </c>
      <c r="U1690">
        <f>VLOOKUP("F"&amp;TEXT(M1690,"0"),Punten!$A$2:$E$158,5,FALSE)</f>
        <v>0</v>
      </c>
      <c r="V1690">
        <f>SUM(P1690:U1690)</f>
        <v>0</v>
      </c>
      <c r="W1690" t="str">
        <f>N1690&amp;A1690</f>
        <v/>
      </c>
      <c r="X1690">
        <f>IF(F1689&lt;&gt;F1690,1,X1689+1)</f>
        <v>1088</v>
      </c>
      <c r="Y1690" t="e">
        <f>VLOOKUP(A1690,Klasses!$A$2:$B$100,2,FALSE)</f>
        <v>#N/A</v>
      </c>
      <c r="Z1690" t="s">
        <v>198</v>
      </c>
      <c r="AA1690">
        <f>F1690</f>
        <v>0</v>
      </c>
      <c r="AB1690">
        <f>D1690</f>
        <v>0</v>
      </c>
    </row>
    <row r="1691" spans="15:28" x14ac:dyDescent="0.25">
      <c r="O1691">
        <f>COUNTIF($W$2:$W$5,W1691)</f>
        <v>0</v>
      </c>
      <c r="P1691">
        <f>VLOOKUP("M"&amp;TEXT(G1691,"0"),Punten!$A$1:$E$37,5,FALSE)</f>
        <v>0</v>
      </c>
      <c r="Q1691">
        <f>VLOOKUP("M"&amp;TEXT(H1691,"0"),Punten!$A$1:$E$37,5,FALSE)</f>
        <v>0</v>
      </c>
      <c r="R1691">
        <f>VLOOKUP("M"&amp;TEXT(I1691,"0"),Punten!$A$1:$E$37,5,FALSE)</f>
        <v>0</v>
      </c>
      <c r="S1691">
        <f>VLOOKUP("K"&amp;TEXT(M1691,"0"),Punten!$A$1:$E$37,5,FALSE)</f>
        <v>0</v>
      </c>
      <c r="T1691">
        <f>VLOOKUP("H"&amp;TEXT(L1691,"0"),Punten!$A$1:$E$37,5,FALSE)</f>
        <v>0</v>
      </c>
      <c r="U1691">
        <f>VLOOKUP("F"&amp;TEXT(M1691,"0"),Punten!$A$2:$E$158,5,FALSE)</f>
        <v>0</v>
      </c>
      <c r="V1691">
        <f>SUM(P1691:U1691)</f>
        <v>0</v>
      </c>
      <c r="W1691" t="str">
        <f>N1691&amp;A1691</f>
        <v/>
      </c>
      <c r="X1691">
        <f>IF(F1690&lt;&gt;F1691,1,X1690+1)</f>
        <v>1089</v>
      </c>
      <c r="Y1691" t="e">
        <f>VLOOKUP(A1691,Klasses!$A$2:$B$100,2,FALSE)</f>
        <v>#N/A</v>
      </c>
      <c r="Z1691" t="s">
        <v>198</v>
      </c>
      <c r="AA1691">
        <f>F1691</f>
        <v>0</v>
      </c>
      <c r="AB1691">
        <f>D1691</f>
        <v>0</v>
      </c>
    </row>
    <row r="1692" spans="15:28" x14ac:dyDescent="0.25">
      <c r="O1692">
        <f>COUNTIF($W$2:$W$5,W1692)</f>
        <v>0</v>
      </c>
      <c r="P1692">
        <f>VLOOKUP("M"&amp;TEXT(G1692,"0"),Punten!$A$1:$E$37,5,FALSE)</f>
        <v>0</v>
      </c>
      <c r="Q1692">
        <f>VLOOKUP("M"&amp;TEXT(H1692,"0"),Punten!$A$1:$E$37,5,FALSE)</f>
        <v>0</v>
      </c>
      <c r="R1692">
        <f>VLOOKUP("M"&amp;TEXT(I1692,"0"),Punten!$A$1:$E$37,5,FALSE)</f>
        <v>0</v>
      </c>
      <c r="S1692">
        <f>VLOOKUP("K"&amp;TEXT(M1692,"0"),Punten!$A$1:$E$37,5,FALSE)</f>
        <v>0</v>
      </c>
      <c r="T1692">
        <f>VLOOKUP("H"&amp;TEXT(L1692,"0"),Punten!$A$1:$E$37,5,FALSE)</f>
        <v>0</v>
      </c>
      <c r="U1692">
        <f>VLOOKUP("F"&amp;TEXT(M1692,"0"),Punten!$A$2:$E$158,5,FALSE)</f>
        <v>0</v>
      </c>
      <c r="V1692">
        <f>SUM(P1692:U1692)</f>
        <v>0</v>
      </c>
      <c r="W1692" t="str">
        <f>N1692&amp;A1692</f>
        <v/>
      </c>
      <c r="X1692">
        <f>IF(F1691&lt;&gt;F1692,1,X1691+1)</f>
        <v>1090</v>
      </c>
      <c r="Y1692" t="e">
        <f>VLOOKUP(A1692,Klasses!$A$2:$B$100,2,FALSE)</f>
        <v>#N/A</v>
      </c>
      <c r="Z1692" t="s">
        <v>198</v>
      </c>
      <c r="AA1692">
        <f>F1692</f>
        <v>0</v>
      </c>
      <c r="AB1692">
        <f>D1692</f>
        <v>0</v>
      </c>
    </row>
    <row r="1693" spans="15:28" x14ac:dyDescent="0.25">
      <c r="O1693">
        <f>COUNTIF($W$2:$W$5,W1693)</f>
        <v>0</v>
      </c>
      <c r="P1693">
        <f>VLOOKUP("M"&amp;TEXT(G1693,"0"),Punten!$A$1:$E$37,5,FALSE)</f>
        <v>0</v>
      </c>
      <c r="Q1693">
        <f>VLOOKUP("M"&amp;TEXT(H1693,"0"),Punten!$A$1:$E$37,5,FALSE)</f>
        <v>0</v>
      </c>
      <c r="R1693">
        <f>VLOOKUP("M"&amp;TEXT(I1693,"0"),Punten!$A$1:$E$37,5,FALSE)</f>
        <v>0</v>
      </c>
      <c r="S1693">
        <f>VLOOKUP("K"&amp;TEXT(M1693,"0"),Punten!$A$1:$E$37,5,FALSE)</f>
        <v>0</v>
      </c>
      <c r="T1693">
        <f>VLOOKUP("H"&amp;TEXT(L1693,"0"),Punten!$A$1:$E$37,5,FALSE)</f>
        <v>0</v>
      </c>
      <c r="U1693">
        <f>VLOOKUP("F"&amp;TEXT(M1693,"0"),Punten!$A$2:$E$158,5,FALSE)</f>
        <v>0</v>
      </c>
      <c r="V1693">
        <f>SUM(P1693:U1693)</f>
        <v>0</v>
      </c>
      <c r="W1693" t="str">
        <f>N1693&amp;A1693</f>
        <v/>
      </c>
      <c r="X1693">
        <f>IF(F1692&lt;&gt;F1693,1,X1692+1)</f>
        <v>1091</v>
      </c>
      <c r="Y1693" t="e">
        <f>VLOOKUP(A1693,Klasses!$A$2:$B$100,2,FALSE)</f>
        <v>#N/A</v>
      </c>
      <c r="Z1693" t="s">
        <v>198</v>
      </c>
      <c r="AA1693">
        <f>F1693</f>
        <v>0</v>
      </c>
      <c r="AB1693">
        <f>D1693</f>
        <v>0</v>
      </c>
    </row>
    <row r="1694" spans="15:28" x14ac:dyDescent="0.25">
      <c r="O1694">
        <f>COUNTIF($W$2:$W$5,W1694)</f>
        <v>0</v>
      </c>
      <c r="P1694">
        <f>VLOOKUP("M"&amp;TEXT(G1694,"0"),Punten!$A$1:$E$37,5,FALSE)</f>
        <v>0</v>
      </c>
      <c r="Q1694">
        <f>VLOOKUP("M"&amp;TEXT(H1694,"0"),Punten!$A$1:$E$37,5,FALSE)</f>
        <v>0</v>
      </c>
      <c r="R1694">
        <f>VLOOKUP("M"&amp;TEXT(I1694,"0"),Punten!$A$1:$E$37,5,FALSE)</f>
        <v>0</v>
      </c>
      <c r="S1694">
        <f>VLOOKUP("K"&amp;TEXT(M1694,"0"),Punten!$A$1:$E$37,5,FALSE)</f>
        <v>0</v>
      </c>
      <c r="T1694">
        <f>VLOOKUP("H"&amp;TEXT(L1694,"0"),Punten!$A$1:$E$37,5,FALSE)</f>
        <v>0</v>
      </c>
      <c r="U1694">
        <f>VLOOKUP("F"&amp;TEXT(M1694,"0"),Punten!$A$2:$E$158,5,FALSE)</f>
        <v>0</v>
      </c>
      <c r="V1694">
        <f>SUM(P1694:U1694)</f>
        <v>0</v>
      </c>
      <c r="W1694" t="str">
        <f>N1694&amp;A1694</f>
        <v/>
      </c>
      <c r="X1694">
        <f>IF(F1693&lt;&gt;F1694,1,X1693+1)</f>
        <v>1092</v>
      </c>
      <c r="Y1694" t="e">
        <f>VLOOKUP(A1694,Klasses!$A$2:$B$100,2,FALSE)</f>
        <v>#N/A</v>
      </c>
      <c r="Z1694" t="s">
        <v>198</v>
      </c>
      <c r="AA1694">
        <f>F1694</f>
        <v>0</v>
      </c>
      <c r="AB1694">
        <f>D1694</f>
        <v>0</v>
      </c>
    </row>
    <row r="1695" spans="15:28" x14ac:dyDescent="0.25">
      <c r="O1695">
        <f>COUNTIF($W$2:$W$5,W1695)</f>
        <v>0</v>
      </c>
      <c r="P1695">
        <f>VLOOKUP("M"&amp;TEXT(G1695,"0"),Punten!$A$1:$E$37,5,FALSE)</f>
        <v>0</v>
      </c>
      <c r="Q1695">
        <f>VLOOKUP("M"&amp;TEXT(H1695,"0"),Punten!$A$1:$E$37,5,FALSE)</f>
        <v>0</v>
      </c>
      <c r="R1695">
        <f>VLOOKUP("M"&amp;TEXT(I1695,"0"),Punten!$A$1:$E$37,5,FALSE)</f>
        <v>0</v>
      </c>
      <c r="S1695">
        <f>VLOOKUP("K"&amp;TEXT(M1695,"0"),Punten!$A$1:$E$37,5,FALSE)</f>
        <v>0</v>
      </c>
      <c r="T1695">
        <f>VLOOKUP("H"&amp;TEXT(L1695,"0"),Punten!$A$1:$E$37,5,FALSE)</f>
        <v>0</v>
      </c>
      <c r="U1695">
        <f>VLOOKUP("F"&amp;TEXT(M1695,"0"),Punten!$A$2:$E$158,5,FALSE)</f>
        <v>0</v>
      </c>
      <c r="V1695">
        <f>SUM(P1695:U1695)</f>
        <v>0</v>
      </c>
      <c r="W1695" t="str">
        <f>N1695&amp;A1695</f>
        <v/>
      </c>
      <c r="X1695">
        <f>IF(F1694&lt;&gt;F1695,1,X1694+1)</f>
        <v>1093</v>
      </c>
      <c r="Y1695" t="e">
        <f>VLOOKUP(A1695,Klasses!$A$2:$B$100,2,FALSE)</f>
        <v>#N/A</v>
      </c>
      <c r="Z1695" t="s">
        <v>198</v>
      </c>
      <c r="AA1695">
        <f>F1695</f>
        <v>0</v>
      </c>
      <c r="AB1695">
        <f>D1695</f>
        <v>0</v>
      </c>
    </row>
    <row r="1696" spans="15:28" x14ac:dyDescent="0.25">
      <c r="O1696">
        <f>COUNTIF($W$2:$W$5,W1696)</f>
        <v>0</v>
      </c>
      <c r="P1696">
        <f>VLOOKUP("M"&amp;TEXT(G1696,"0"),Punten!$A$1:$E$37,5,FALSE)</f>
        <v>0</v>
      </c>
      <c r="Q1696">
        <f>VLOOKUP("M"&amp;TEXT(H1696,"0"),Punten!$A$1:$E$37,5,FALSE)</f>
        <v>0</v>
      </c>
      <c r="R1696">
        <f>VLOOKUP("M"&amp;TEXT(I1696,"0"),Punten!$A$1:$E$37,5,FALSE)</f>
        <v>0</v>
      </c>
      <c r="S1696">
        <f>VLOOKUP("K"&amp;TEXT(M1696,"0"),Punten!$A$1:$E$37,5,FALSE)</f>
        <v>0</v>
      </c>
      <c r="T1696">
        <f>VLOOKUP("H"&amp;TEXT(L1696,"0"),Punten!$A$1:$E$37,5,FALSE)</f>
        <v>0</v>
      </c>
      <c r="U1696">
        <f>VLOOKUP("F"&amp;TEXT(M1696,"0"),Punten!$A$2:$E$158,5,FALSE)</f>
        <v>0</v>
      </c>
      <c r="V1696">
        <f>SUM(P1696:U1696)</f>
        <v>0</v>
      </c>
      <c r="W1696" t="str">
        <f>N1696&amp;A1696</f>
        <v/>
      </c>
      <c r="X1696">
        <f>IF(F1695&lt;&gt;F1696,1,X1695+1)</f>
        <v>1094</v>
      </c>
      <c r="Y1696" t="e">
        <f>VLOOKUP(A1696,Klasses!$A$2:$B$100,2,FALSE)</f>
        <v>#N/A</v>
      </c>
      <c r="Z1696" t="s">
        <v>198</v>
      </c>
      <c r="AA1696">
        <f>F1696</f>
        <v>0</v>
      </c>
      <c r="AB1696">
        <f>D1696</f>
        <v>0</v>
      </c>
    </row>
    <row r="1697" spans="15:28" x14ac:dyDescent="0.25">
      <c r="O1697">
        <f>COUNTIF($W$2:$W$5,W1697)</f>
        <v>0</v>
      </c>
      <c r="P1697">
        <f>VLOOKUP("M"&amp;TEXT(G1697,"0"),Punten!$A$1:$E$37,5,FALSE)</f>
        <v>0</v>
      </c>
      <c r="Q1697">
        <f>VLOOKUP("M"&amp;TEXT(H1697,"0"),Punten!$A$1:$E$37,5,FALSE)</f>
        <v>0</v>
      </c>
      <c r="R1697">
        <f>VLOOKUP("M"&amp;TEXT(I1697,"0"),Punten!$A$1:$E$37,5,FALSE)</f>
        <v>0</v>
      </c>
      <c r="S1697">
        <f>VLOOKUP("K"&amp;TEXT(M1697,"0"),Punten!$A$1:$E$37,5,FALSE)</f>
        <v>0</v>
      </c>
      <c r="T1697">
        <f>VLOOKUP("H"&amp;TEXT(L1697,"0"),Punten!$A$1:$E$37,5,FALSE)</f>
        <v>0</v>
      </c>
      <c r="U1697">
        <f>VLOOKUP("F"&amp;TEXT(M1697,"0"),Punten!$A$2:$E$158,5,FALSE)</f>
        <v>0</v>
      </c>
      <c r="V1697">
        <f>SUM(P1697:U1697)</f>
        <v>0</v>
      </c>
      <c r="W1697" t="str">
        <f>N1697&amp;A1697</f>
        <v/>
      </c>
      <c r="X1697">
        <f>IF(F1696&lt;&gt;F1697,1,X1696+1)</f>
        <v>1095</v>
      </c>
      <c r="Y1697" t="e">
        <f>VLOOKUP(A1697,Klasses!$A$2:$B$100,2,FALSE)</f>
        <v>#N/A</v>
      </c>
      <c r="Z1697" t="s">
        <v>198</v>
      </c>
      <c r="AA1697">
        <f>F1697</f>
        <v>0</v>
      </c>
      <c r="AB1697">
        <f>D1697</f>
        <v>0</v>
      </c>
    </row>
    <row r="1698" spans="15:28" x14ac:dyDescent="0.25">
      <c r="O1698">
        <f>COUNTIF($W$2:$W$5,W1698)</f>
        <v>0</v>
      </c>
      <c r="P1698">
        <f>VLOOKUP("M"&amp;TEXT(G1698,"0"),Punten!$A$1:$E$37,5,FALSE)</f>
        <v>0</v>
      </c>
      <c r="Q1698">
        <f>VLOOKUP("M"&amp;TEXT(H1698,"0"),Punten!$A$1:$E$37,5,FALSE)</f>
        <v>0</v>
      </c>
      <c r="R1698">
        <f>VLOOKUP("M"&amp;TEXT(I1698,"0"),Punten!$A$1:$E$37,5,FALSE)</f>
        <v>0</v>
      </c>
      <c r="S1698">
        <f>VLOOKUP("K"&amp;TEXT(M1698,"0"),Punten!$A$1:$E$37,5,FALSE)</f>
        <v>0</v>
      </c>
      <c r="T1698">
        <f>VLOOKUP("H"&amp;TEXT(L1698,"0"),Punten!$A$1:$E$37,5,FALSE)</f>
        <v>0</v>
      </c>
      <c r="U1698">
        <f>VLOOKUP("F"&amp;TEXT(M1698,"0"),Punten!$A$2:$E$158,5,FALSE)</f>
        <v>0</v>
      </c>
      <c r="V1698">
        <f>SUM(P1698:U1698)</f>
        <v>0</v>
      </c>
      <c r="W1698" t="str">
        <f>N1698&amp;A1698</f>
        <v/>
      </c>
      <c r="X1698">
        <f>IF(F1697&lt;&gt;F1698,1,X1697+1)</f>
        <v>1096</v>
      </c>
      <c r="Y1698" t="e">
        <f>VLOOKUP(A1698,Klasses!$A$2:$B$100,2,FALSE)</f>
        <v>#N/A</v>
      </c>
      <c r="Z1698" t="s">
        <v>198</v>
      </c>
      <c r="AA1698">
        <f>F1698</f>
        <v>0</v>
      </c>
      <c r="AB1698">
        <f>D1698</f>
        <v>0</v>
      </c>
    </row>
    <row r="1699" spans="15:28" x14ac:dyDescent="0.25">
      <c r="O1699">
        <f>COUNTIF($W$2:$W$5,W1699)</f>
        <v>0</v>
      </c>
      <c r="P1699">
        <f>VLOOKUP("M"&amp;TEXT(G1699,"0"),Punten!$A$1:$E$37,5,FALSE)</f>
        <v>0</v>
      </c>
      <c r="Q1699">
        <f>VLOOKUP("M"&amp;TEXT(H1699,"0"),Punten!$A$1:$E$37,5,FALSE)</f>
        <v>0</v>
      </c>
      <c r="R1699">
        <f>VLOOKUP("M"&amp;TEXT(I1699,"0"),Punten!$A$1:$E$37,5,FALSE)</f>
        <v>0</v>
      </c>
      <c r="S1699">
        <f>VLOOKUP("K"&amp;TEXT(M1699,"0"),Punten!$A$1:$E$37,5,FALSE)</f>
        <v>0</v>
      </c>
      <c r="T1699">
        <f>VLOOKUP("H"&amp;TEXT(L1699,"0"),Punten!$A$1:$E$37,5,FALSE)</f>
        <v>0</v>
      </c>
      <c r="U1699">
        <f>VLOOKUP("F"&amp;TEXT(M1699,"0"),Punten!$A$2:$E$158,5,FALSE)</f>
        <v>0</v>
      </c>
      <c r="V1699">
        <f>SUM(P1699:U1699)</f>
        <v>0</v>
      </c>
      <c r="W1699" t="str">
        <f>N1699&amp;A1699</f>
        <v/>
      </c>
      <c r="X1699">
        <f>IF(F1698&lt;&gt;F1699,1,X1698+1)</f>
        <v>1097</v>
      </c>
      <c r="Y1699" t="e">
        <f>VLOOKUP(A1699,Klasses!$A$2:$B$100,2,FALSE)</f>
        <v>#N/A</v>
      </c>
      <c r="Z1699" t="s">
        <v>198</v>
      </c>
      <c r="AA1699">
        <f>F1699</f>
        <v>0</v>
      </c>
      <c r="AB1699">
        <f>D1699</f>
        <v>0</v>
      </c>
    </row>
    <row r="1700" spans="15:28" x14ac:dyDescent="0.25">
      <c r="O1700">
        <f>COUNTIF($W$2:$W$5,W1700)</f>
        <v>0</v>
      </c>
      <c r="P1700">
        <f>VLOOKUP("M"&amp;TEXT(G1700,"0"),Punten!$A$1:$E$37,5,FALSE)</f>
        <v>0</v>
      </c>
      <c r="Q1700">
        <f>VLOOKUP("M"&amp;TEXT(H1700,"0"),Punten!$A$1:$E$37,5,FALSE)</f>
        <v>0</v>
      </c>
      <c r="R1700">
        <f>VLOOKUP("M"&amp;TEXT(I1700,"0"),Punten!$A$1:$E$37,5,FALSE)</f>
        <v>0</v>
      </c>
      <c r="S1700">
        <f>VLOOKUP("K"&amp;TEXT(M1700,"0"),Punten!$A$1:$E$37,5,FALSE)</f>
        <v>0</v>
      </c>
      <c r="T1700">
        <f>VLOOKUP("H"&amp;TEXT(L1700,"0"),Punten!$A$1:$E$37,5,FALSE)</f>
        <v>0</v>
      </c>
      <c r="U1700">
        <f>VLOOKUP("F"&amp;TEXT(M1700,"0"),Punten!$A$2:$E$158,5,FALSE)</f>
        <v>0</v>
      </c>
      <c r="V1700">
        <f>SUM(P1700:U1700)</f>
        <v>0</v>
      </c>
      <c r="W1700" t="str">
        <f>N1700&amp;A1700</f>
        <v/>
      </c>
      <c r="X1700">
        <f>IF(F1699&lt;&gt;F1700,1,X1699+1)</f>
        <v>1098</v>
      </c>
      <c r="Y1700" t="e">
        <f>VLOOKUP(A1700,Klasses!$A$2:$B$100,2,FALSE)</f>
        <v>#N/A</v>
      </c>
      <c r="Z1700" t="s">
        <v>198</v>
      </c>
      <c r="AA1700">
        <f>F1700</f>
        <v>0</v>
      </c>
      <c r="AB1700">
        <f>D1700</f>
        <v>0</v>
      </c>
    </row>
    <row r="1701" spans="15:28" x14ac:dyDescent="0.25">
      <c r="O1701">
        <f>COUNTIF($W$2:$W$5,W1701)</f>
        <v>0</v>
      </c>
      <c r="P1701">
        <f>VLOOKUP("M"&amp;TEXT(G1701,"0"),Punten!$A$1:$E$37,5,FALSE)</f>
        <v>0</v>
      </c>
      <c r="Q1701">
        <f>VLOOKUP("M"&amp;TEXT(H1701,"0"),Punten!$A$1:$E$37,5,FALSE)</f>
        <v>0</v>
      </c>
      <c r="R1701">
        <f>VLOOKUP("M"&amp;TEXT(I1701,"0"),Punten!$A$1:$E$37,5,FALSE)</f>
        <v>0</v>
      </c>
      <c r="S1701">
        <f>VLOOKUP("K"&amp;TEXT(M1701,"0"),Punten!$A$1:$E$37,5,FALSE)</f>
        <v>0</v>
      </c>
      <c r="T1701">
        <f>VLOOKUP("H"&amp;TEXT(L1701,"0"),Punten!$A$1:$E$37,5,FALSE)</f>
        <v>0</v>
      </c>
      <c r="U1701">
        <f>VLOOKUP("F"&amp;TEXT(M1701,"0"),Punten!$A$2:$E$158,5,FALSE)</f>
        <v>0</v>
      </c>
      <c r="V1701">
        <f>SUM(P1701:U1701)</f>
        <v>0</v>
      </c>
      <c r="W1701" t="str">
        <f>N1701&amp;A1701</f>
        <v/>
      </c>
      <c r="X1701">
        <f>IF(F1700&lt;&gt;F1701,1,X1700+1)</f>
        <v>1099</v>
      </c>
      <c r="Y1701" t="e">
        <f>VLOOKUP(A1701,Klasses!$A$2:$B$100,2,FALSE)</f>
        <v>#N/A</v>
      </c>
      <c r="Z1701" t="s">
        <v>198</v>
      </c>
      <c r="AA1701">
        <f>F1701</f>
        <v>0</v>
      </c>
      <c r="AB1701">
        <f>D1701</f>
        <v>0</v>
      </c>
    </row>
    <row r="1702" spans="15:28" x14ac:dyDescent="0.25">
      <c r="O1702">
        <f>COUNTIF($W$2:$W$5,W1702)</f>
        <v>0</v>
      </c>
      <c r="P1702">
        <f>VLOOKUP("M"&amp;TEXT(G1702,"0"),Punten!$A$1:$E$37,5,FALSE)</f>
        <v>0</v>
      </c>
      <c r="Q1702">
        <f>VLOOKUP("M"&amp;TEXT(H1702,"0"),Punten!$A$1:$E$37,5,FALSE)</f>
        <v>0</v>
      </c>
      <c r="R1702">
        <f>VLOOKUP("M"&amp;TEXT(I1702,"0"),Punten!$A$1:$E$37,5,FALSE)</f>
        <v>0</v>
      </c>
      <c r="S1702">
        <f>VLOOKUP("K"&amp;TEXT(M1702,"0"),Punten!$A$1:$E$37,5,FALSE)</f>
        <v>0</v>
      </c>
      <c r="T1702">
        <f>VLOOKUP("H"&amp;TEXT(L1702,"0"),Punten!$A$1:$E$37,5,FALSE)</f>
        <v>0</v>
      </c>
      <c r="U1702">
        <f>VLOOKUP("F"&amp;TEXT(M1702,"0"),Punten!$A$2:$E$158,5,FALSE)</f>
        <v>0</v>
      </c>
      <c r="V1702">
        <f>SUM(P1702:U1702)</f>
        <v>0</v>
      </c>
      <c r="W1702" t="str">
        <f>N1702&amp;A1702</f>
        <v/>
      </c>
      <c r="X1702">
        <f>IF(F1701&lt;&gt;F1702,1,X1701+1)</f>
        <v>1100</v>
      </c>
      <c r="Y1702" t="e">
        <f>VLOOKUP(A1702,Klasses!$A$2:$B$100,2,FALSE)</f>
        <v>#N/A</v>
      </c>
      <c r="Z1702" t="s">
        <v>198</v>
      </c>
      <c r="AA1702">
        <f>F1702</f>
        <v>0</v>
      </c>
      <c r="AB1702">
        <f>D1702</f>
        <v>0</v>
      </c>
    </row>
    <row r="1703" spans="15:28" x14ac:dyDescent="0.25">
      <c r="O1703">
        <f>COUNTIF($W$2:$W$5,W1703)</f>
        <v>0</v>
      </c>
      <c r="P1703">
        <f>VLOOKUP("M"&amp;TEXT(G1703,"0"),Punten!$A$1:$E$37,5,FALSE)</f>
        <v>0</v>
      </c>
      <c r="Q1703">
        <f>VLOOKUP("M"&amp;TEXT(H1703,"0"),Punten!$A$1:$E$37,5,FALSE)</f>
        <v>0</v>
      </c>
      <c r="R1703">
        <f>VLOOKUP("M"&amp;TEXT(I1703,"0"),Punten!$A$1:$E$37,5,FALSE)</f>
        <v>0</v>
      </c>
      <c r="S1703">
        <f>VLOOKUP("K"&amp;TEXT(M1703,"0"),Punten!$A$1:$E$37,5,FALSE)</f>
        <v>0</v>
      </c>
      <c r="T1703">
        <f>VLOOKUP("H"&amp;TEXT(L1703,"0"),Punten!$A$1:$E$37,5,FALSE)</f>
        <v>0</v>
      </c>
      <c r="U1703">
        <f>VLOOKUP("F"&amp;TEXT(M1703,"0"),Punten!$A$2:$E$158,5,FALSE)</f>
        <v>0</v>
      </c>
      <c r="V1703">
        <f>SUM(P1703:U1703)</f>
        <v>0</v>
      </c>
      <c r="W1703" t="str">
        <f>N1703&amp;A1703</f>
        <v/>
      </c>
      <c r="X1703">
        <f>IF(F1702&lt;&gt;F1703,1,X1702+1)</f>
        <v>1101</v>
      </c>
      <c r="Y1703" t="e">
        <f>VLOOKUP(A1703,Klasses!$A$2:$B$100,2,FALSE)</f>
        <v>#N/A</v>
      </c>
      <c r="Z1703" t="s">
        <v>198</v>
      </c>
      <c r="AA1703">
        <f>F1703</f>
        <v>0</v>
      </c>
      <c r="AB1703">
        <f>D1703</f>
        <v>0</v>
      </c>
    </row>
    <row r="1704" spans="15:28" x14ac:dyDescent="0.25">
      <c r="O1704">
        <f>COUNTIF($W$2:$W$5,W1704)</f>
        <v>0</v>
      </c>
      <c r="P1704">
        <f>VLOOKUP("M"&amp;TEXT(G1704,"0"),Punten!$A$1:$E$37,5,FALSE)</f>
        <v>0</v>
      </c>
      <c r="Q1704">
        <f>VLOOKUP("M"&amp;TEXT(H1704,"0"),Punten!$A$1:$E$37,5,FALSE)</f>
        <v>0</v>
      </c>
      <c r="R1704">
        <f>VLOOKUP("M"&amp;TEXT(I1704,"0"),Punten!$A$1:$E$37,5,FALSE)</f>
        <v>0</v>
      </c>
      <c r="S1704">
        <f>VLOOKUP("K"&amp;TEXT(M1704,"0"),Punten!$A$1:$E$37,5,FALSE)</f>
        <v>0</v>
      </c>
      <c r="T1704">
        <f>VLOOKUP("H"&amp;TEXT(L1704,"0"),Punten!$A$1:$E$37,5,FALSE)</f>
        <v>0</v>
      </c>
      <c r="U1704">
        <f>VLOOKUP("F"&amp;TEXT(M1704,"0"),Punten!$A$2:$E$158,5,FALSE)</f>
        <v>0</v>
      </c>
      <c r="V1704">
        <f>SUM(P1704:U1704)</f>
        <v>0</v>
      </c>
      <c r="W1704" t="str">
        <f>N1704&amp;A1704</f>
        <v/>
      </c>
      <c r="X1704">
        <f>IF(F1703&lt;&gt;F1704,1,X1703+1)</f>
        <v>1102</v>
      </c>
      <c r="Y1704" t="e">
        <f>VLOOKUP(A1704,Klasses!$A$2:$B$100,2,FALSE)</f>
        <v>#N/A</v>
      </c>
      <c r="Z1704" t="s">
        <v>198</v>
      </c>
      <c r="AA1704">
        <f>F1704</f>
        <v>0</v>
      </c>
      <c r="AB1704">
        <f>D1704</f>
        <v>0</v>
      </c>
    </row>
    <row r="1705" spans="15:28" x14ac:dyDescent="0.25">
      <c r="O1705">
        <f>COUNTIF($W$2:$W$5,W1705)</f>
        <v>0</v>
      </c>
      <c r="P1705">
        <f>VLOOKUP("M"&amp;TEXT(G1705,"0"),Punten!$A$1:$E$37,5,FALSE)</f>
        <v>0</v>
      </c>
      <c r="Q1705">
        <f>VLOOKUP("M"&amp;TEXT(H1705,"0"),Punten!$A$1:$E$37,5,FALSE)</f>
        <v>0</v>
      </c>
      <c r="R1705">
        <f>VLOOKUP("M"&amp;TEXT(I1705,"0"),Punten!$A$1:$E$37,5,FALSE)</f>
        <v>0</v>
      </c>
      <c r="S1705">
        <f>VLOOKUP("K"&amp;TEXT(M1705,"0"),Punten!$A$1:$E$37,5,FALSE)</f>
        <v>0</v>
      </c>
      <c r="T1705">
        <f>VLOOKUP("H"&amp;TEXT(L1705,"0"),Punten!$A$1:$E$37,5,FALSE)</f>
        <v>0</v>
      </c>
      <c r="U1705">
        <f>VLOOKUP("F"&amp;TEXT(M1705,"0"),Punten!$A$2:$E$158,5,FALSE)</f>
        <v>0</v>
      </c>
      <c r="V1705">
        <f>SUM(P1705:U1705)</f>
        <v>0</v>
      </c>
      <c r="W1705" t="str">
        <f>N1705&amp;A1705</f>
        <v/>
      </c>
      <c r="X1705">
        <f>IF(F1704&lt;&gt;F1705,1,X1704+1)</f>
        <v>1103</v>
      </c>
      <c r="Y1705" t="e">
        <f>VLOOKUP(A1705,Klasses!$A$2:$B$100,2,FALSE)</f>
        <v>#N/A</v>
      </c>
      <c r="Z1705" t="s">
        <v>198</v>
      </c>
      <c r="AA1705">
        <f>F1705</f>
        <v>0</v>
      </c>
      <c r="AB1705">
        <f>D1705</f>
        <v>0</v>
      </c>
    </row>
    <row r="1706" spans="15:28" x14ac:dyDescent="0.25">
      <c r="O1706">
        <f>COUNTIF($W$2:$W$5,W1706)</f>
        <v>0</v>
      </c>
      <c r="P1706">
        <f>VLOOKUP("M"&amp;TEXT(G1706,"0"),Punten!$A$1:$E$37,5,FALSE)</f>
        <v>0</v>
      </c>
      <c r="Q1706">
        <f>VLOOKUP("M"&amp;TEXT(H1706,"0"),Punten!$A$1:$E$37,5,FALSE)</f>
        <v>0</v>
      </c>
      <c r="R1706">
        <f>VLOOKUP("M"&amp;TEXT(I1706,"0"),Punten!$A$1:$E$37,5,FALSE)</f>
        <v>0</v>
      </c>
      <c r="S1706">
        <f>VLOOKUP("K"&amp;TEXT(M1706,"0"),Punten!$A$1:$E$37,5,FALSE)</f>
        <v>0</v>
      </c>
      <c r="T1706">
        <f>VLOOKUP("H"&amp;TEXT(L1706,"0"),Punten!$A$1:$E$37,5,FALSE)</f>
        <v>0</v>
      </c>
      <c r="U1706">
        <f>VLOOKUP("F"&amp;TEXT(M1706,"0"),Punten!$A$2:$E$158,5,FALSE)</f>
        <v>0</v>
      </c>
      <c r="V1706">
        <f>SUM(P1706:U1706)</f>
        <v>0</v>
      </c>
      <c r="W1706" t="str">
        <f>N1706&amp;A1706</f>
        <v/>
      </c>
      <c r="X1706">
        <f>IF(F1705&lt;&gt;F1706,1,X1705+1)</f>
        <v>1104</v>
      </c>
      <c r="Y1706" t="e">
        <f>VLOOKUP(A1706,Klasses!$A$2:$B$100,2,FALSE)</f>
        <v>#N/A</v>
      </c>
      <c r="Z1706" t="s">
        <v>198</v>
      </c>
      <c r="AA1706">
        <f>F1706</f>
        <v>0</v>
      </c>
      <c r="AB1706">
        <f>D1706</f>
        <v>0</v>
      </c>
    </row>
    <row r="1707" spans="15:28" x14ac:dyDescent="0.25">
      <c r="O1707">
        <f>COUNTIF($W$2:$W$5,W1707)</f>
        <v>0</v>
      </c>
      <c r="P1707">
        <f>VLOOKUP("M"&amp;TEXT(G1707,"0"),Punten!$A$1:$E$37,5,FALSE)</f>
        <v>0</v>
      </c>
      <c r="Q1707">
        <f>VLOOKUP("M"&amp;TEXT(H1707,"0"),Punten!$A$1:$E$37,5,FALSE)</f>
        <v>0</v>
      </c>
      <c r="R1707">
        <f>VLOOKUP("M"&amp;TEXT(I1707,"0"),Punten!$A$1:$E$37,5,FALSE)</f>
        <v>0</v>
      </c>
      <c r="S1707">
        <f>VLOOKUP("K"&amp;TEXT(M1707,"0"),Punten!$A$1:$E$37,5,FALSE)</f>
        <v>0</v>
      </c>
      <c r="T1707">
        <f>VLOOKUP("H"&amp;TEXT(L1707,"0"),Punten!$A$1:$E$37,5,FALSE)</f>
        <v>0</v>
      </c>
      <c r="U1707">
        <f>VLOOKUP("F"&amp;TEXT(M1707,"0"),Punten!$A$2:$E$158,5,FALSE)</f>
        <v>0</v>
      </c>
      <c r="V1707">
        <f>SUM(P1707:U1707)</f>
        <v>0</v>
      </c>
      <c r="W1707" t="str">
        <f>N1707&amp;A1707</f>
        <v/>
      </c>
      <c r="X1707">
        <f>IF(F1706&lt;&gt;F1707,1,X1706+1)</f>
        <v>1105</v>
      </c>
      <c r="Y1707" t="e">
        <f>VLOOKUP(A1707,Klasses!$A$2:$B$100,2,FALSE)</f>
        <v>#N/A</v>
      </c>
      <c r="Z1707" t="s">
        <v>198</v>
      </c>
      <c r="AA1707">
        <f>F1707</f>
        <v>0</v>
      </c>
      <c r="AB1707">
        <f>D1707</f>
        <v>0</v>
      </c>
    </row>
  </sheetData>
  <autoFilter ref="A1:AC128" xr:uid="{7DBDBB66-74C9-4456-8426-201E67A815C6}">
    <sortState ref="A2:AB1707">
      <sortCondition descending="1" ref="N1:N128"/>
    </sortState>
  </autoFilter>
  <sortState ref="A2:AB128">
    <sortCondition ref="N2:N128"/>
    <sortCondition ref="F2:F128"/>
    <sortCondition descending="1" ref="V2:V128"/>
  </sortState>
  <printOptions gridLines="1" gridLinesSet="0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>
    <oddHeader>&amp;F</oddHeader>
    <oddFooter>&amp;LTussenstand&amp;CPagina &amp;P van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7"/>
  <sheetViews>
    <sheetView topLeftCell="A10" workbookViewId="0">
      <selection activeCell="E29" sqref="E29"/>
    </sheetView>
  </sheetViews>
  <sheetFormatPr defaultColWidth="9.109375" defaultRowHeight="12.6" x14ac:dyDescent="0.25"/>
  <cols>
    <col min="1" max="1" width="5.5546875" bestFit="1" customWidth="1"/>
    <col min="2" max="2" width="6.88671875" bestFit="1" customWidth="1"/>
    <col min="3" max="3" width="6.88671875" customWidth="1"/>
    <col min="4" max="4" width="7" bestFit="1" customWidth="1"/>
    <col min="5" max="5" width="6.88671875" bestFit="1" customWidth="1"/>
  </cols>
  <sheetData>
    <row r="1" spans="1:5" x14ac:dyDescent="0.25">
      <c r="A1" t="s">
        <v>23</v>
      </c>
      <c r="B1" t="s">
        <v>13</v>
      </c>
      <c r="C1" t="s">
        <v>32</v>
      </c>
      <c r="D1" t="s">
        <v>16</v>
      </c>
      <c r="E1" t="s">
        <v>11</v>
      </c>
    </row>
    <row r="2" spans="1:5" x14ac:dyDescent="0.25">
      <c r="A2" t="str">
        <f>B2&amp;C2&amp;D2</f>
        <v>M0</v>
      </c>
      <c r="B2" t="s">
        <v>12</v>
      </c>
      <c r="D2">
        <v>0</v>
      </c>
    </row>
    <row r="3" spans="1:5" x14ac:dyDescent="0.25">
      <c r="A3" t="str">
        <f t="shared" ref="A3:A37" si="0">B3&amp;C3&amp;D3</f>
        <v>M1</v>
      </c>
      <c r="B3" t="s">
        <v>12</v>
      </c>
      <c r="D3">
        <v>1</v>
      </c>
      <c r="E3">
        <v>0</v>
      </c>
    </row>
    <row r="4" spans="1:5" x14ac:dyDescent="0.25">
      <c r="A4" t="str">
        <f t="shared" si="0"/>
        <v>M2</v>
      </c>
      <c r="B4" t="s">
        <v>12</v>
      </c>
      <c r="D4">
        <v>2</v>
      </c>
      <c r="E4">
        <v>0</v>
      </c>
    </row>
    <row r="5" spans="1:5" x14ac:dyDescent="0.25">
      <c r="A5" t="str">
        <f t="shared" si="0"/>
        <v>M3</v>
      </c>
      <c r="B5" t="s">
        <v>12</v>
      </c>
      <c r="D5">
        <v>3</v>
      </c>
      <c r="E5">
        <v>0</v>
      </c>
    </row>
    <row r="6" spans="1:5" x14ac:dyDescent="0.25">
      <c r="A6" t="str">
        <f t="shared" si="0"/>
        <v>M4</v>
      </c>
      <c r="B6" t="s">
        <v>12</v>
      </c>
      <c r="D6">
        <v>4</v>
      </c>
      <c r="E6">
        <v>0</v>
      </c>
    </row>
    <row r="7" spans="1:5" x14ac:dyDescent="0.25">
      <c r="A7" t="str">
        <f t="shared" si="0"/>
        <v>M5</v>
      </c>
      <c r="B7" t="s">
        <v>12</v>
      </c>
      <c r="D7">
        <v>5</v>
      </c>
      <c r="E7">
        <v>0</v>
      </c>
    </row>
    <row r="8" spans="1:5" x14ac:dyDescent="0.25">
      <c r="A8" t="str">
        <f t="shared" si="0"/>
        <v>M6</v>
      </c>
      <c r="B8" t="s">
        <v>12</v>
      </c>
      <c r="D8">
        <v>6</v>
      </c>
      <c r="E8">
        <v>0</v>
      </c>
    </row>
    <row r="9" spans="1:5" x14ac:dyDescent="0.25">
      <c r="A9" t="str">
        <f t="shared" si="0"/>
        <v>M7</v>
      </c>
      <c r="B9" t="s">
        <v>12</v>
      </c>
      <c r="D9">
        <v>7</v>
      </c>
      <c r="E9">
        <v>0</v>
      </c>
    </row>
    <row r="10" spans="1:5" x14ac:dyDescent="0.25">
      <c r="A10" t="str">
        <f t="shared" si="0"/>
        <v>M8</v>
      </c>
      <c r="B10" t="s">
        <v>12</v>
      </c>
      <c r="D10">
        <v>8</v>
      </c>
      <c r="E10">
        <v>0</v>
      </c>
    </row>
    <row r="11" spans="1:5" x14ac:dyDescent="0.25">
      <c r="A11" t="str">
        <f t="shared" si="0"/>
        <v>K0</v>
      </c>
      <c r="B11" t="s">
        <v>14</v>
      </c>
      <c r="D11">
        <v>0</v>
      </c>
    </row>
    <row r="12" spans="1:5" x14ac:dyDescent="0.25">
      <c r="A12" t="str">
        <f t="shared" si="0"/>
        <v>K1</v>
      </c>
      <c r="B12" t="s">
        <v>14</v>
      </c>
      <c r="D12">
        <v>1</v>
      </c>
    </row>
    <row r="13" spans="1:5" x14ac:dyDescent="0.25">
      <c r="A13" t="str">
        <f t="shared" si="0"/>
        <v>K2</v>
      </c>
      <c r="B13" t="s">
        <v>14</v>
      </c>
      <c r="D13">
        <v>2</v>
      </c>
    </row>
    <row r="14" spans="1:5" x14ac:dyDescent="0.25">
      <c r="A14" t="str">
        <f t="shared" si="0"/>
        <v>K3</v>
      </c>
      <c r="B14" t="s">
        <v>14</v>
      </c>
      <c r="D14">
        <v>3</v>
      </c>
    </row>
    <row r="15" spans="1:5" x14ac:dyDescent="0.25">
      <c r="A15" t="str">
        <f t="shared" si="0"/>
        <v>K4</v>
      </c>
      <c r="B15" t="s">
        <v>14</v>
      </c>
      <c r="D15">
        <v>4</v>
      </c>
    </row>
    <row r="16" spans="1:5" x14ac:dyDescent="0.25">
      <c r="A16" t="str">
        <f t="shared" si="0"/>
        <v>K5</v>
      </c>
      <c r="B16" t="s">
        <v>14</v>
      </c>
      <c r="D16">
        <v>5</v>
      </c>
      <c r="E16">
        <v>0</v>
      </c>
    </row>
    <row r="17" spans="1:5" x14ac:dyDescent="0.25">
      <c r="A17" t="str">
        <f t="shared" si="0"/>
        <v>K6</v>
      </c>
      <c r="B17" t="s">
        <v>14</v>
      </c>
      <c r="D17">
        <v>6</v>
      </c>
      <c r="E17">
        <v>0</v>
      </c>
    </row>
    <row r="18" spans="1:5" x14ac:dyDescent="0.25">
      <c r="A18" t="str">
        <f t="shared" si="0"/>
        <v>K7</v>
      </c>
      <c r="B18" t="s">
        <v>14</v>
      </c>
      <c r="D18">
        <v>7</v>
      </c>
      <c r="E18">
        <v>0</v>
      </c>
    </row>
    <row r="19" spans="1:5" x14ac:dyDescent="0.25">
      <c r="A19" t="str">
        <f t="shared" si="0"/>
        <v>K8</v>
      </c>
      <c r="B19" t="s">
        <v>14</v>
      </c>
      <c r="D19">
        <v>8</v>
      </c>
      <c r="E19">
        <v>0</v>
      </c>
    </row>
    <row r="20" spans="1:5" x14ac:dyDescent="0.25">
      <c r="A20" t="str">
        <f t="shared" si="0"/>
        <v>H0</v>
      </c>
      <c r="B20" t="s">
        <v>15</v>
      </c>
      <c r="D20">
        <v>0</v>
      </c>
    </row>
    <row r="21" spans="1:5" x14ac:dyDescent="0.25">
      <c r="A21" t="str">
        <f t="shared" si="0"/>
        <v>H1</v>
      </c>
      <c r="B21" t="s">
        <v>15</v>
      </c>
      <c r="D21">
        <v>1</v>
      </c>
      <c r="E21">
        <v>0</v>
      </c>
    </row>
    <row r="22" spans="1:5" x14ac:dyDescent="0.25">
      <c r="A22" t="str">
        <f t="shared" si="0"/>
        <v>H2</v>
      </c>
      <c r="B22" t="s">
        <v>15</v>
      </c>
      <c r="D22">
        <v>2</v>
      </c>
      <c r="E22">
        <v>0</v>
      </c>
    </row>
    <row r="23" spans="1:5" x14ac:dyDescent="0.25">
      <c r="A23" t="str">
        <f t="shared" si="0"/>
        <v>H3</v>
      </c>
      <c r="B23" t="s">
        <v>15</v>
      </c>
      <c r="D23">
        <v>3</v>
      </c>
      <c r="E23">
        <v>0</v>
      </c>
    </row>
    <row r="24" spans="1:5" x14ac:dyDescent="0.25">
      <c r="A24" t="str">
        <f t="shared" si="0"/>
        <v>H4</v>
      </c>
      <c r="B24" t="s">
        <v>15</v>
      </c>
      <c r="D24">
        <v>4</v>
      </c>
      <c r="E24">
        <v>0</v>
      </c>
    </row>
    <row r="25" spans="1:5" x14ac:dyDescent="0.25">
      <c r="A25" t="str">
        <f t="shared" si="0"/>
        <v>H5</v>
      </c>
      <c r="B25" t="s">
        <v>15</v>
      </c>
      <c r="D25">
        <v>5</v>
      </c>
      <c r="E25">
        <v>0</v>
      </c>
    </row>
    <row r="26" spans="1:5" x14ac:dyDescent="0.25">
      <c r="A26" t="str">
        <f t="shared" si="0"/>
        <v>H6</v>
      </c>
      <c r="B26" t="s">
        <v>15</v>
      </c>
      <c r="D26">
        <v>6</v>
      </c>
      <c r="E26">
        <v>0</v>
      </c>
    </row>
    <row r="27" spans="1:5" x14ac:dyDescent="0.25">
      <c r="A27" t="str">
        <f t="shared" si="0"/>
        <v>H7</v>
      </c>
      <c r="B27" t="s">
        <v>15</v>
      </c>
      <c r="D27">
        <v>7</v>
      </c>
      <c r="E27">
        <v>0</v>
      </c>
    </row>
    <row r="28" spans="1:5" x14ac:dyDescent="0.25">
      <c r="A28" t="str">
        <f t="shared" si="0"/>
        <v>H8</v>
      </c>
      <c r="B28" t="s">
        <v>15</v>
      </c>
      <c r="D28">
        <v>8</v>
      </c>
      <c r="E28">
        <v>0</v>
      </c>
    </row>
    <row r="29" spans="1:5" x14ac:dyDescent="0.25">
      <c r="A29" t="str">
        <f t="shared" si="0"/>
        <v>F0</v>
      </c>
      <c r="B29" t="s">
        <v>30</v>
      </c>
      <c r="D29">
        <v>0</v>
      </c>
    </row>
    <row r="30" spans="1:5" x14ac:dyDescent="0.25">
      <c r="A30" t="str">
        <f t="shared" si="0"/>
        <v>F1</v>
      </c>
      <c r="B30" t="s">
        <v>30</v>
      </c>
      <c r="D30">
        <v>1</v>
      </c>
      <c r="E30">
        <v>20</v>
      </c>
    </row>
    <row r="31" spans="1:5" x14ac:dyDescent="0.25">
      <c r="A31" t="str">
        <f t="shared" si="0"/>
        <v>F2</v>
      </c>
      <c r="B31" t="s">
        <v>30</v>
      </c>
      <c r="D31">
        <v>2</v>
      </c>
      <c r="E31">
        <v>16</v>
      </c>
    </row>
    <row r="32" spans="1:5" x14ac:dyDescent="0.25">
      <c r="A32" t="str">
        <f t="shared" si="0"/>
        <v>F3</v>
      </c>
      <c r="B32" t="s">
        <v>30</v>
      </c>
      <c r="D32">
        <v>3</v>
      </c>
      <c r="E32">
        <v>13</v>
      </c>
    </row>
    <row r="33" spans="1:5" x14ac:dyDescent="0.25">
      <c r="A33" t="str">
        <f t="shared" si="0"/>
        <v>F4</v>
      </c>
      <c r="B33" t="s">
        <v>30</v>
      </c>
      <c r="D33">
        <v>4</v>
      </c>
      <c r="E33">
        <v>11</v>
      </c>
    </row>
    <row r="34" spans="1:5" x14ac:dyDescent="0.25">
      <c r="A34" t="str">
        <f t="shared" si="0"/>
        <v>F5</v>
      </c>
      <c r="B34" t="s">
        <v>30</v>
      </c>
      <c r="D34">
        <v>5</v>
      </c>
      <c r="E34">
        <v>9</v>
      </c>
    </row>
    <row r="35" spans="1:5" x14ac:dyDescent="0.25">
      <c r="A35" t="str">
        <f t="shared" si="0"/>
        <v>F6</v>
      </c>
      <c r="B35" t="s">
        <v>30</v>
      </c>
      <c r="D35">
        <v>6</v>
      </c>
      <c r="E35">
        <v>7</v>
      </c>
    </row>
    <row r="36" spans="1:5" x14ac:dyDescent="0.25">
      <c r="A36" t="str">
        <f t="shared" si="0"/>
        <v>F7</v>
      </c>
      <c r="B36" t="s">
        <v>30</v>
      </c>
      <c r="D36">
        <v>7</v>
      </c>
      <c r="E36">
        <v>6</v>
      </c>
    </row>
    <row r="37" spans="1:5" x14ac:dyDescent="0.25">
      <c r="A37" t="str">
        <f t="shared" si="0"/>
        <v>F8</v>
      </c>
      <c r="B37" t="s">
        <v>30</v>
      </c>
      <c r="D37">
        <v>8</v>
      </c>
      <c r="E37">
        <v>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workbookViewId="0">
      <selection activeCell="A3" sqref="A3"/>
    </sheetView>
  </sheetViews>
  <sheetFormatPr defaultRowHeight="12.6" x14ac:dyDescent="0.25"/>
  <sheetData>
    <row r="1" spans="1:2" x14ac:dyDescent="0.25">
      <c r="A1" t="s">
        <v>28</v>
      </c>
      <c r="B1" t="s">
        <v>29</v>
      </c>
    </row>
    <row r="2" spans="1:2" x14ac:dyDescent="0.25">
      <c r="A2" t="s">
        <v>48</v>
      </c>
      <c r="B2" t="s">
        <v>51</v>
      </c>
    </row>
    <row r="3" spans="1:2" x14ac:dyDescent="0.25">
      <c r="A3" t="s">
        <v>72</v>
      </c>
      <c r="B3" t="s">
        <v>52</v>
      </c>
    </row>
    <row r="4" spans="1:2" x14ac:dyDescent="0.25">
      <c r="A4" t="s">
        <v>49</v>
      </c>
      <c r="B4" t="s">
        <v>53</v>
      </c>
    </row>
    <row r="5" spans="1:2" x14ac:dyDescent="0.25">
      <c r="A5" t="s">
        <v>50</v>
      </c>
      <c r="B5" t="s">
        <v>54</v>
      </c>
    </row>
    <row r="6" spans="1:2" x14ac:dyDescent="0.25">
      <c r="A6" t="s">
        <v>47</v>
      </c>
      <c r="B6" t="s">
        <v>55</v>
      </c>
    </row>
    <row r="7" spans="1:2" x14ac:dyDescent="0.25">
      <c r="A7" t="s">
        <v>44</v>
      </c>
      <c r="B7" t="s">
        <v>56</v>
      </c>
    </row>
    <row r="8" spans="1:2" x14ac:dyDescent="0.25">
      <c r="A8" t="s">
        <v>45</v>
      </c>
      <c r="B8" t="s">
        <v>57</v>
      </c>
    </row>
    <row r="9" spans="1:2" x14ac:dyDescent="0.25">
      <c r="A9" t="s">
        <v>46</v>
      </c>
      <c r="B9" t="s">
        <v>58</v>
      </c>
    </row>
    <row r="10" spans="1:2" x14ac:dyDescent="0.25">
      <c r="A10" t="s">
        <v>43</v>
      </c>
      <c r="B10" t="s">
        <v>59</v>
      </c>
    </row>
    <row r="11" spans="1:2" x14ac:dyDescent="0.25">
      <c r="A11" t="s">
        <v>42</v>
      </c>
      <c r="B11" t="s">
        <v>60</v>
      </c>
    </row>
    <row r="12" spans="1:2" x14ac:dyDescent="0.25">
      <c r="A12" t="s">
        <v>41</v>
      </c>
      <c r="B12" t="s">
        <v>61</v>
      </c>
    </row>
    <row r="13" spans="1:2" x14ac:dyDescent="0.25">
      <c r="A13" t="s">
        <v>40</v>
      </c>
      <c r="B13" t="s">
        <v>62</v>
      </c>
    </row>
    <row r="14" spans="1:2" x14ac:dyDescent="0.25">
      <c r="A14" t="s">
        <v>39</v>
      </c>
      <c r="B14" t="s">
        <v>63</v>
      </c>
    </row>
    <row r="15" spans="1:2" x14ac:dyDescent="0.25">
      <c r="A15" t="s">
        <v>38</v>
      </c>
      <c r="B15" t="s">
        <v>64</v>
      </c>
    </row>
    <row r="16" spans="1:2" x14ac:dyDescent="0.25">
      <c r="A16" t="s">
        <v>65</v>
      </c>
      <c r="B1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Teamstand</vt:lpstr>
      <vt:lpstr>RIJDERS</vt:lpstr>
      <vt:lpstr>Punten</vt:lpstr>
      <vt:lpstr>Klasses</vt:lpstr>
      <vt:lpstr>Teamstand!Afdrukbereik</vt:lpstr>
      <vt:lpstr>RIJDERS!Afdruktitels</vt:lpstr>
      <vt:lpstr>Teamstand!Afdruktitels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NFF-jury</dc:creator>
  <cp:lastModifiedBy>user</cp:lastModifiedBy>
  <cp:lastPrinted>2018-11-17T19:08:32Z</cp:lastPrinted>
  <dcterms:created xsi:type="dcterms:W3CDTF">2015-04-05T22:25:52Z</dcterms:created>
  <dcterms:modified xsi:type="dcterms:W3CDTF">2019-09-22T19:46:52Z</dcterms:modified>
</cp:coreProperties>
</file>